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6" i="1" l="1"/>
  <c r="AB196" i="1"/>
  <c r="AB194" i="1" s="1"/>
  <c r="AK194" i="1"/>
  <c r="AJ194" i="1"/>
  <c r="AI194" i="1"/>
  <c r="AD194" i="1"/>
  <c r="AC194" i="1"/>
  <c r="AC188" i="1"/>
  <c r="AB188" i="1"/>
  <c r="AC185" i="1"/>
  <c r="AB185" i="1"/>
  <c r="AC181" i="1"/>
  <c r="AB181" i="1"/>
  <c r="AC177" i="1"/>
  <c r="AB177" i="1"/>
  <c r="AB13" i="1" s="1"/>
  <c r="AC163" i="1"/>
  <c r="AB163" i="1"/>
  <c r="AC162" i="1"/>
  <c r="AC150" i="1"/>
  <c r="AB150" i="1"/>
  <c r="AC146" i="1"/>
  <c r="AB146" i="1"/>
  <c r="AC140" i="1"/>
  <c r="AB140" i="1"/>
  <c r="AC123" i="1"/>
  <c r="AB123" i="1"/>
  <c r="AB121" i="1"/>
  <c r="AC115" i="1"/>
  <c r="AB115" i="1"/>
  <c r="AC111" i="1"/>
  <c r="AB111" i="1"/>
  <c r="AB16" i="1" s="1"/>
  <c r="AC108" i="1"/>
  <c r="AB108" i="1"/>
  <c r="AC102" i="1"/>
  <c r="AB102" i="1"/>
  <c r="AC99" i="1"/>
  <c r="AB99" i="1"/>
  <c r="AC84" i="1"/>
  <c r="AC83" i="1" s="1"/>
  <c r="AB84" i="1"/>
  <c r="AB83" i="1" s="1"/>
  <c r="AD83" i="1"/>
  <c r="AC71" i="1"/>
  <c r="AB71" i="1"/>
  <c r="AC67" i="1"/>
  <c r="AB67" i="1"/>
  <c r="AC63" i="1"/>
  <c r="AB63" i="1"/>
  <c r="AC59" i="1"/>
  <c r="AC13" i="1" s="1"/>
  <c r="AB59" i="1"/>
  <c r="AC53" i="1"/>
  <c r="AB53" i="1"/>
  <c r="AB52" i="1" s="1"/>
  <c r="AC45" i="1"/>
  <c r="AC16" i="1" s="1"/>
  <c r="AB45" i="1"/>
  <c r="AC42" i="1"/>
  <c r="AB42" i="1"/>
  <c r="AB15" i="1" s="1"/>
  <c r="AC36" i="1"/>
  <c r="AC14" i="1" s="1"/>
  <c r="AB36" i="1"/>
  <c r="AC31" i="1"/>
  <c r="AB31" i="1"/>
  <c r="AC20" i="1"/>
  <c r="AC19" i="1" s="1"/>
  <c r="AB20" i="1"/>
  <c r="AC17" i="1"/>
  <c r="AB17" i="1"/>
  <c r="AC15" i="1"/>
  <c r="AC12" i="1"/>
  <c r="AB12" i="1"/>
  <c r="AC11" i="1"/>
  <c r="AB11" i="1"/>
  <c r="AC10" i="1"/>
  <c r="AB10" i="1"/>
  <c r="AB19" i="1" l="1"/>
  <c r="AB14" i="1"/>
  <c r="AC52" i="1"/>
  <c r="AC7" i="1" s="1"/>
  <c r="AC8" i="1" s="1"/>
  <c r="AC121" i="1"/>
  <c r="AB162" i="1"/>
  <c r="AB7" i="1"/>
  <c r="AB8" i="1" s="1"/>
</calcChain>
</file>

<file path=xl/sharedStrings.xml><?xml version="1.0" encoding="utf-8"?>
<sst xmlns="http://schemas.openxmlformats.org/spreadsheetml/2006/main" count="235" uniqueCount="185">
  <si>
    <t xml:space="preserve"> TOTAL DE GRADUADOS POR SEDE Y SEXO, SEGÚN FACULTAD Y</t>
  </si>
  <si>
    <t>TÍTULO OBTENIDO, PROMOCIÓN 2013</t>
  </si>
  <si>
    <t>FACULTAD
 Y
 TÍTULO OBTENIDO</t>
  </si>
  <si>
    <t>GRAN TOTAL</t>
  </si>
  <si>
    <t>SEDE PANAMÁ</t>
  </si>
  <si>
    <t>SEDES REGIONALES</t>
  </si>
  <si>
    <t>SUB-TOTAL</t>
  </si>
  <si>
    <t>AZUERO</t>
  </si>
  <si>
    <t>BOCAS DEL TORO</t>
  </si>
  <si>
    <t>COCLÉ</t>
  </si>
  <si>
    <t>COLÓN</t>
  </si>
  <si>
    <t>CHIRIQUÍ</t>
  </si>
  <si>
    <t>CHIRIQUI</t>
  </si>
  <si>
    <t>PMÁ OESTE</t>
  </si>
  <si>
    <t>VERA-GUAS</t>
  </si>
  <si>
    <t xml:space="preserve">     Total de Doctorado</t>
  </si>
  <si>
    <t xml:space="preserve">     Total de Maestría</t>
  </si>
  <si>
    <r>
      <t xml:space="preserve">  </t>
    </r>
    <r>
      <rPr>
        <b/>
        <sz val="10"/>
        <color indexed="18"/>
        <rFont val="Arial"/>
        <family val="2"/>
      </rPr>
      <t xml:space="preserve">   Total de Post-Grado</t>
    </r>
  </si>
  <si>
    <t xml:space="preserve">     Total de Lic. en Ingeniería</t>
  </si>
  <si>
    <t xml:space="preserve">     Total de Licenciatura</t>
  </si>
  <si>
    <t xml:space="preserve">     Total de Lic. en Tecnología</t>
  </si>
  <si>
    <t xml:space="preserve">     Total de Técnico en Ingeniería</t>
  </si>
  <si>
    <t xml:space="preserve">     Total de Técnico</t>
  </si>
  <si>
    <t>FACULTAD DE ING. CIVIL</t>
  </si>
  <si>
    <t>Sub-Total de Maestría y Post-Grado</t>
  </si>
  <si>
    <t xml:space="preserve">   Maestría en Admón. de Proyectos de Construcción</t>
  </si>
  <si>
    <t xml:space="preserve">   Maestría en Ciencias de Ingeniería en Admón. de Proy. de Construcción</t>
  </si>
  <si>
    <t xml:space="preserve">   Maestría en Ciencias en Admón. de Proyectos de Construcción</t>
  </si>
  <si>
    <t xml:space="preserve">   Maestría en Ing. Ambiental</t>
  </si>
  <si>
    <t xml:space="preserve">   Maestría en Ing. Estructural</t>
  </si>
  <si>
    <t xml:space="preserve">   Post-Grado de Esp. en  Admón. de Proyectos de Construcción </t>
  </si>
  <si>
    <t xml:space="preserve">   Post-Grado de Esp. en Ingeniería  Estructural  </t>
  </si>
  <si>
    <t xml:space="preserve">   Post-Grado en Admón. de Proyectos de Construcción  </t>
  </si>
  <si>
    <t xml:space="preserve">   Post-Grado en Ingeniería  Ambiental  </t>
  </si>
  <si>
    <t xml:space="preserve">   Diplomado en Consultoría Ambiental</t>
  </si>
  <si>
    <t>Sub-Total de Lic. en Ingeniería</t>
  </si>
  <si>
    <t xml:space="preserve">   Lic. en Ing. Ambiental</t>
  </si>
  <si>
    <t xml:space="preserve">   Lic. en Ing. Civil</t>
  </si>
  <si>
    <t xml:space="preserve">   Lic. en Ing. Geomática</t>
  </si>
  <si>
    <t xml:space="preserve">   Lic. en Ing. Marítima y Portuaria</t>
  </si>
  <si>
    <t>Sub-Total de Licenciatura</t>
  </si>
  <si>
    <t xml:space="preserve">   Lic. en Edificaciones</t>
  </si>
  <si>
    <t xml:space="preserve">   Lic. en Dibujo Automatizado</t>
  </si>
  <si>
    <t xml:space="preserve">   Lic. en Operaciones Marítimas y Portuarias</t>
  </si>
  <si>
    <t xml:space="preserve">   Lic. en Saneamiento y Ambiente</t>
  </si>
  <si>
    <t xml:space="preserve">   Lic. en Topografía</t>
  </si>
  <si>
    <t>Sub-Total de Lic. en Tecnología</t>
  </si>
  <si>
    <t xml:space="preserve">   Lic. en Tecn. de Edificaciones</t>
  </si>
  <si>
    <t xml:space="preserve">   Lic. en Tecn. Sanitaria y Amb.</t>
  </si>
  <si>
    <t xml:space="preserve">Sub-Total de Técnico en Ing. </t>
  </si>
  <si>
    <t xml:space="preserve">   Técnico en Ing. con Esp. en Dibujo Automatizado</t>
  </si>
  <si>
    <t xml:space="preserve">   Técnico en Ing. con Esp. en Edificaciones</t>
  </si>
  <si>
    <t xml:space="preserve">   Técnico en Ing. con Esp. en Oper. Marítimas y Portuarias</t>
  </si>
  <si>
    <t xml:space="preserve">   Técnico en Ing. con Esp. en Saneamiento y Ambiente</t>
  </si>
  <si>
    <t xml:space="preserve">   Técnico en Ing. con Esp. en Topografía</t>
  </si>
  <si>
    <t>FACULTAD DE ING. ELÉCTRICA</t>
  </si>
  <si>
    <t>Sub-Total de Post-Grado y Maestría</t>
  </si>
  <si>
    <r>
      <t xml:space="preserve">  </t>
    </r>
    <r>
      <rPr>
        <sz val="9"/>
        <color indexed="18"/>
        <rFont val="Arial"/>
        <family val="2"/>
      </rPr>
      <t>Maestría en Ing. con Esp. en Potencia Eléctrica</t>
    </r>
  </si>
  <si>
    <r>
      <t xml:space="preserve">  </t>
    </r>
    <r>
      <rPr>
        <sz val="9"/>
        <color indexed="18"/>
        <rFont val="Arial"/>
        <family val="2"/>
      </rPr>
      <t>Maestría en Ing. Eléctrica con Esp. en Electrónica Digital y Automatización</t>
    </r>
  </si>
  <si>
    <r>
      <t xml:space="preserve">  </t>
    </r>
    <r>
      <rPr>
        <sz val="9"/>
        <color indexed="18"/>
        <rFont val="Arial"/>
        <family val="2"/>
      </rPr>
      <t>Maestría en Ing. Eléctrica con Esp. en Potencia Eléctrica</t>
    </r>
  </si>
  <si>
    <r>
      <t xml:space="preserve">  </t>
    </r>
    <r>
      <rPr>
        <sz val="9"/>
        <color indexed="18"/>
        <rFont val="Arial"/>
        <family val="2"/>
      </rPr>
      <t>Maestría en Ing. Eléctrica con Esp. en Telecomunicaciones</t>
    </r>
  </si>
  <si>
    <r>
      <t xml:space="preserve">  </t>
    </r>
    <r>
      <rPr>
        <sz val="9"/>
        <color indexed="18"/>
        <rFont val="Arial"/>
        <family val="2"/>
      </rPr>
      <t>Post-Grado en Telecomunicaciones</t>
    </r>
  </si>
  <si>
    <t xml:space="preserve">   Lic. en Ing. Eléctrica y Electrónica</t>
  </si>
  <si>
    <t xml:space="preserve">   Lic. en Ing. Electromecánica</t>
  </si>
  <si>
    <t xml:space="preserve">   Lic. en Ing. Electrónica y Telecomunicaciones</t>
  </si>
  <si>
    <r>
      <t xml:space="preserve">   </t>
    </r>
    <r>
      <rPr>
        <sz val="10"/>
        <color indexed="18"/>
        <rFont val="Arial"/>
        <family val="2"/>
      </rPr>
      <t>Lic. en Electrónica y Sistemas de Comunicación</t>
    </r>
  </si>
  <si>
    <r>
      <t xml:space="preserve">   </t>
    </r>
    <r>
      <rPr>
        <sz val="10"/>
        <color indexed="18"/>
        <rFont val="Arial"/>
        <family val="2"/>
      </rPr>
      <t>Lic. en Electrónica Digital y Control Automático</t>
    </r>
  </si>
  <si>
    <r>
      <t xml:space="preserve">   </t>
    </r>
    <r>
      <rPr>
        <sz val="10"/>
        <color indexed="18"/>
        <rFont val="Arial"/>
        <family val="2"/>
      </rPr>
      <t>Lic. en Sistemas Electricos y Automatización</t>
    </r>
  </si>
  <si>
    <r>
      <t xml:space="preserve">   </t>
    </r>
    <r>
      <rPr>
        <sz val="10"/>
        <color rgb="FF000080"/>
        <rFont val="Arial"/>
        <family val="2"/>
      </rPr>
      <t>Lic. en Tecn. con Esp. en Electricidad</t>
    </r>
  </si>
  <si>
    <r>
      <t xml:space="preserve">   </t>
    </r>
    <r>
      <rPr>
        <sz val="10"/>
        <color indexed="18"/>
        <rFont val="Arial"/>
        <family val="2"/>
      </rPr>
      <t>Lic. en Tecn. Eléctrica</t>
    </r>
  </si>
  <si>
    <r>
      <t xml:space="preserve">   </t>
    </r>
    <r>
      <rPr>
        <sz val="10"/>
        <color indexed="18"/>
        <rFont val="Arial"/>
        <family val="2"/>
      </rPr>
      <t>Lic. en Tecn. Electrónica</t>
    </r>
  </si>
  <si>
    <r>
      <t xml:space="preserve">  </t>
    </r>
    <r>
      <rPr>
        <sz val="10"/>
        <color indexed="18"/>
        <rFont val="Arial"/>
        <family val="2"/>
      </rPr>
      <t>Técnico en Ing. con Esp. en Electricidad</t>
    </r>
  </si>
  <si>
    <r>
      <t xml:space="preserve">  </t>
    </r>
    <r>
      <rPr>
        <sz val="10"/>
        <color indexed="18"/>
        <rFont val="Arial"/>
        <family val="2"/>
      </rPr>
      <t>Técnico en Ing. con Esp. en Electrónica</t>
    </r>
  </si>
  <si>
    <t xml:space="preserve">  Técnico en Ing. con Esp. en Electrónica y Sistemas de Comunicación</t>
  </si>
  <si>
    <t xml:space="preserve">  Técnico en Ing. con Esp. en Electrónica Digital y Control Automático</t>
  </si>
  <si>
    <t xml:space="preserve">  Técnico en Ing. con Esp. en Sistemas Eléctricos y Automatización</t>
  </si>
  <si>
    <t>TÍTULO OBTENIDO, PROMOCIÓN 2013 (Continuación)</t>
  </si>
  <si>
    <t>FACULTAD DE ING. INDUSTRIAL</t>
  </si>
  <si>
    <t xml:space="preserve">  Maestría en Ciencias con Esp. en Admón. Industrial</t>
  </si>
  <si>
    <t xml:space="preserve">  Maestría en Ciencias en Ingeniería de la Cadena de Suministro</t>
  </si>
  <si>
    <t xml:space="preserve">  Maestría en Dirección de Negocios con Esp. en Ger. de Rec. Humanos</t>
  </si>
  <si>
    <t xml:space="preserve">  Maestría en Dirección de Negocios con Esp. Estrategia Gerencial</t>
  </si>
  <si>
    <t xml:space="preserve">  Maestría en Gestión de Proyectos con Esp. en Administración</t>
  </si>
  <si>
    <t xml:space="preserve">  Maestría en Gestión de Proyectos con Esp. en Evaluación</t>
  </si>
  <si>
    <t xml:space="preserve">  Maestría en Ing. Industrial con Esp. en Administración</t>
  </si>
  <si>
    <t xml:space="preserve">  Maestría en Sist. Logísticos y Op. con Esp. en Centros de Distribución</t>
  </si>
  <si>
    <t xml:space="preserve">  Maestría en Sist. Logísticos y Op. con Esp. en Planif. de la Demanda</t>
  </si>
  <si>
    <t xml:space="preserve">  Post-Grado de Esp. en Alta Gerencia</t>
  </si>
  <si>
    <r>
      <t xml:space="preserve"> </t>
    </r>
    <r>
      <rPr>
        <sz val="10"/>
        <color indexed="18"/>
        <rFont val="Arial"/>
        <family val="2"/>
      </rPr>
      <t xml:space="preserve"> Post-Grado de Esp. en Formul., Eval. y Gestión de Proy. de Inv.</t>
    </r>
  </si>
  <si>
    <t xml:space="preserve">  Post-Grado de Esp. en Logística</t>
  </si>
  <si>
    <t xml:space="preserve">  Post-Grado de Especialización en Alta Gerencia</t>
  </si>
  <si>
    <r>
      <t xml:space="preserve"> </t>
    </r>
    <r>
      <rPr>
        <sz val="10"/>
        <color indexed="18"/>
        <rFont val="Arial"/>
        <family val="2"/>
      </rPr>
      <t xml:space="preserve"> Post-Grado en Formul., Eval. y Gestión de Proy. de Inv.</t>
    </r>
  </si>
  <si>
    <t xml:space="preserve">  Lic. en Ing. Industrial</t>
  </si>
  <si>
    <r>
      <t xml:space="preserve">  </t>
    </r>
    <r>
      <rPr>
        <sz val="10"/>
        <color indexed="18"/>
        <rFont val="Arial"/>
        <family val="2"/>
      </rPr>
      <t>Lic. en Ing. Mecánica Industrial</t>
    </r>
  </si>
  <si>
    <r>
      <t xml:space="preserve">  </t>
    </r>
    <r>
      <rPr>
        <sz val="10"/>
        <color indexed="18"/>
        <rFont val="Arial"/>
        <family val="2"/>
      </rPr>
      <t>Lic. en Gestión Administrativa</t>
    </r>
  </si>
  <si>
    <t xml:space="preserve">  Lic. en Gestión de la Producción Industrial</t>
  </si>
  <si>
    <t xml:space="preserve">  Lic. en Logística y Transporte Multimodal</t>
  </si>
  <si>
    <t xml:space="preserve">  Lic. en Mercadeo y Comercio Internacional</t>
  </si>
  <si>
    <t xml:space="preserve">  Lic. en Recursos Humanos y Gestión de la Productividad</t>
  </si>
  <si>
    <r>
      <t xml:space="preserve">  </t>
    </r>
    <r>
      <rPr>
        <sz val="10"/>
        <color indexed="18"/>
        <rFont val="Arial"/>
        <family val="2"/>
      </rPr>
      <t>Lic. en Tecn. Administrativa</t>
    </r>
  </si>
  <si>
    <r>
      <t xml:space="preserve">  </t>
    </r>
    <r>
      <rPr>
        <sz val="10"/>
        <color indexed="18"/>
        <rFont val="Arial"/>
        <family val="2"/>
      </rPr>
      <t>Lic. en Tecn. Industrial</t>
    </r>
  </si>
  <si>
    <r>
      <t xml:space="preserve">  </t>
    </r>
    <r>
      <rPr>
        <sz val="10"/>
        <color indexed="18"/>
        <rFont val="Arial"/>
        <family val="2"/>
      </rPr>
      <t>Técnico en Ing. con Esp. en Administración</t>
    </r>
  </si>
  <si>
    <r>
      <t xml:space="preserve">  </t>
    </r>
    <r>
      <rPr>
        <sz val="10"/>
        <color indexed="18"/>
        <rFont val="Arial"/>
        <family val="2"/>
      </rPr>
      <t>Técnico en Ing. con Esp. en Gestión de la Producción Industrial</t>
    </r>
  </si>
  <si>
    <r>
      <t xml:space="preserve">  </t>
    </r>
    <r>
      <rPr>
        <sz val="10"/>
        <color indexed="18"/>
        <rFont val="Arial"/>
        <family val="2"/>
      </rPr>
      <t>Técnico en Ing. con Esp. en Tecnología Industrial</t>
    </r>
  </si>
  <si>
    <t>Sub-Total de Técnico</t>
  </si>
  <si>
    <t xml:space="preserve">  Técnico en Gestión Administrativa</t>
  </si>
  <si>
    <t xml:space="preserve">  Técnico en Gestión de Ventas</t>
  </si>
  <si>
    <t xml:space="preserve">  Técnico en Logística y Transporte Multimodal</t>
  </si>
  <si>
    <t xml:space="preserve">  Técnico en Recursos Humanos y Gestión de la Productividad</t>
  </si>
  <si>
    <t>FACULTAD DE ING. MECÁNICA</t>
  </si>
  <si>
    <t xml:space="preserve">   Doctorado en Automatización y Robótica</t>
  </si>
  <si>
    <t xml:space="preserve">   Maestría en Ciencias en Ing. Mec. con Esp. en Energía Renov. y Amb.</t>
  </si>
  <si>
    <t xml:space="preserve">   Maestría en Energías Renovables y Ambiente</t>
  </si>
  <si>
    <t xml:space="preserve"> </t>
  </si>
  <si>
    <t xml:space="preserve">   Maestría en Ing. con Esp. en Energías Renovables y Ambiente</t>
  </si>
  <si>
    <t xml:space="preserve">   Maestría en Ing. con Esp. en Mantenimiento de Planta</t>
  </si>
  <si>
    <t xml:space="preserve">   Maestría en Ing. con Esp. en Planta</t>
  </si>
  <si>
    <t xml:space="preserve">   Maestría en Ing. de Planta</t>
  </si>
  <si>
    <t xml:space="preserve">   Maestría en Mantenimiento de Planta</t>
  </si>
  <si>
    <t xml:space="preserve">   Post-Grado de Esp. en Energías Renovables y Ambiente</t>
  </si>
  <si>
    <t xml:space="preserve">   Post-Grado de Esp. en Ingeniería de Planta</t>
  </si>
  <si>
    <t xml:space="preserve">   Post-Grado de Esp. en Mantenimiento de Planta</t>
  </si>
  <si>
    <t xml:space="preserve">   Post-Grado en Ingeniería de Planta</t>
  </si>
  <si>
    <t xml:space="preserve">   Post-Grado en Mantenimiento de Planta</t>
  </si>
  <si>
    <t xml:space="preserve">   Especialista en Administración Energ. y Protección Ambiental</t>
  </si>
  <si>
    <t xml:space="preserve">   Especialista en Mantenimiento Industrial</t>
  </si>
  <si>
    <t xml:space="preserve">   Diplomado en Administración Eficiente</t>
  </si>
  <si>
    <t>Lic. en Ing. Mecánica</t>
  </si>
  <si>
    <t xml:space="preserve">   Lic. en Administración de Aviación </t>
  </si>
  <si>
    <r>
      <t xml:space="preserve">   </t>
    </r>
    <r>
      <rPr>
        <sz val="10"/>
        <color indexed="18"/>
        <rFont val="Arial"/>
        <family val="2"/>
      </rPr>
      <t>Lic. en Admón. de Aviación con Opción de Vuelo</t>
    </r>
  </si>
  <si>
    <r>
      <t xml:space="preserve">   </t>
    </r>
    <r>
      <rPr>
        <sz val="10"/>
        <color indexed="18"/>
        <rFont val="Arial"/>
        <family val="2"/>
      </rPr>
      <t>Lic. en Mecánica Industrial</t>
    </r>
  </si>
  <si>
    <t xml:space="preserve">   Lic. en Mecánica Automotriz</t>
  </si>
  <si>
    <r>
      <t xml:space="preserve">   </t>
    </r>
    <r>
      <rPr>
        <sz val="10"/>
        <color indexed="18"/>
        <rFont val="Arial"/>
        <family val="2"/>
      </rPr>
      <t>Lic. en Refrigeración y Aire Acondicionado</t>
    </r>
  </si>
  <si>
    <r>
      <t xml:space="preserve">  </t>
    </r>
    <r>
      <rPr>
        <sz val="10"/>
        <color indexed="18"/>
        <rFont val="Arial"/>
        <family val="2"/>
      </rPr>
      <t>Lic. en Tecn. Mecánica con Esp. en Mecánica Industrial</t>
    </r>
  </si>
  <si>
    <r>
      <t xml:space="preserve">  </t>
    </r>
    <r>
      <rPr>
        <sz val="10"/>
        <color indexed="18"/>
        <rFont val="Arial"/>
        <family val="2"/>
      </rPr>
      <t>Lic. en Tecn. Mecánica Industrial</t>
    </r>
  </si>
  <si>
    <r>
      <t xml:space="preserve">  </t>
    </r>
    <r>
      <rPr>
        <sz val="10"/>
        <color indexed="18"/>
        <rFont val="Arial"/>
        <family val="2"/>
      </rPr>
      <t>Lic. en Tecn. Mecánica con Esp. en Refrigeración y Aire Acondicionado</t>
    </r>
  </si>
  <si>
    <r>
      <t xml:space="preserve">  </t>
    </r>
    <r>
      <rPr>
        <sz val="10"/>
        <color indexed="18"/>
        <rFont val="Arial"/>
        <family val="2"/>
      </rPr>
      <t>Técnico en Ing. con Esp. en Mecánica Automotriz</t>
    </r>
  </si>
  <si>
    <r>
      <t xml:space="preserve">  </t>
    </r>
    <r>
      <rPr>
        <sz val="10"/>
        <color indexed="18"/>
        <rFont val="Arial"/>
        <family val="2"/>
      </rPr>
      <t>Técnico en Ing. con Esp. en Mecánica Industrial</t>
    </r>
  </si>
  <si>
    <r>
      <t xml:space="preserve">  </t>
    </r>
    <r>
      <rPr>
        <sz val="10"/>
        <color indexed="18"/>
        <rFont val="Arial"/>
        <family val="2"/>
      </rPr>
      <t>Técnico en Ing. con Esp. en Ref. y Aire Acond.</t>
    </r>
  </si>
  <si>
    <r>
      <t xml:space="preserve">  </t>
    </r>
    <r>
      <rPr>
        <sz val="10"/>
        <color indexed="18"/>
        <rFont val="Arial"/>
        <family val="2"/>
      </rPr>
      <t>Técnico en Ing. de Mant. de Aeronaves con Esp. en Motores y Fuselaje</t>
    </r>
  </si>
  <si>
    <t>Técnico en Despacho de Vuelo</t>
  </si>
  <si>
    <t xml:space="preserve">  TOTAL DE GRADUADOS POR SEDE Y SEXO, SEGÚN FACULTAD Y</t>
  </si>
  <si>
    <t>TÍTULO OBTENIDO, PROMOCIÓN 2013 (Conclusión)</t>
  </si>
  <si>
    <t>FACULTAD DE ING. DE SISTEMAS COMPUTACIONALES</t>
  </si>
  <si>
    <t xml:space="preserve">   Maestría en Auditoría de Sist. y Eval. de Control Inform.</t>
  </si>
  <si>
    <t xml:space="preserve">   Maestría en Ciencias Computacionales</t>
  </si>
  <si>
    <t xml:space="preserve">   Maestría en Ciencias de Tecn. de la Información y Comunicación</t>
  </si>
  <si>
    <t xml:space="preserve">   Maestría en Informática Educativa</t>
  </si>
  <si>
    <t xml:space="preserve">   Maestría en Ing. con Esp. en Auditoría de Sist. y Eval. de Control Inform.</t>
  </si>
  <si>
    <t xml:space="preserve">   Maestría en Ing. con Esp. en Informática Educativa</t>
  </si>
  <si>
    <t xml:space="preserve">   Maestría en Ing. con Esp. en Redes de Comunicación de Datos</t>
  </si>
  <si>
    <t xml:space="preserve">   Maestría en Ing. del Software Aplicada</t>
  </si>
  <si>
    <t xml:space="preserve">   Maestría en Redes de Comunicación de Datos</t>
  </si>
  <si>
    <t xml:space="preserve">   Post-Grado de Esp. en Auditoría de Sist. y Eval. de Control Inform.</t>
  </si>
  <si>
    <t xml:space="preserve">   Post-Grado de Esp. en Informática Educativa</t>
  </si>
  <si>
    <t xml:space="preserve">   Post-Grado de Esp. en Ing. del Software Aplicada</t>
  </si>
  <si>
    <t xml:space="preserve">   Post-Grado de Esp. en Redes de Com. de Datos</t>
  </si>
  <si>
    <r>
      <t xml:space="preserve">   </t>
    </r>
    <r>
      <rPr>
        <sz val="10"/>
        <color indexed="18"/>
        <rFont val="Arial"/>
        <family val="2"/>
      </rPr>
      <t>Lic. en Ing. de Sistemas Computacionales</t>
    </r>
  </si>
  <si>
    <r>
      <t xml:space="preserve">   </t>
    </r>
    <r>
      <rPr>
        <sz val="10"/>
        <color indexed="18"/>
        <rFont val="Arial"/>
        <family val="2"/>
      </rPr>
      <t>Lic. en Ing. de Sistemas de Información</t>
    </r>
  </si>
  <si>
    <r>
      <t xml:space="preserve">   </t>
    </r>
    <r>
      <rPr>
        <sz val="10"/>
        <color indexed="18"/>
        <rFont val="Arial"/>
        <family val="2"/>
      </rPr>
      <t>Lic. en Ing. de Sistemas y Computación</t>
    </r>
  </si>
  <si>
    <r>
      <t xml:space="preserve">   </t>
    </r>
    <r>
      <rPr>
        <sz val="10"/>
        <color indexed="18"/>
        <rFont val="Arial"/>
        <family val="2"/>
      </rPr>
      <t>Lic. en Desarrollo de Software</t>
    </r>
  </si>
  <si>
    <t xml:space="preserve">   Lic. en Informática Aplicada a la Educación</t>
  </si>
  <si>
    <r>
      <t xml:space="preserve">   </t>
    </r>
    <r>
      <rPr>
        <sz val="10"/>
        <color indexed="18"/>
        <rFont val="Arial"/>
        <family val="2"/>
      </rPr>
      <t>Lic. en Redes Informáticas</t>
    </r>
  </si>
  <si>
    <t xml:space="preserve">   Lic. en Tecn. con Esp. en Prog. y Análisis de Sistemas</t>
  </si>
  <si>
    <t xml:space="preserve">   Lic. en Tecn. de Prog. y Análisis de Sistemas</t>
  </si>
  <si>
    <r>
      <t xml:space="preserve">   </t>
    </r>
    <r>
      <rPr>
        <sz val="10"/>
        <color indexed="18"/>
        <rFont val="Arial"/>
        <family val="2"/>
      </rPr>
      <t>Técnico en Ing. con Esp. en Desarrollo de Software</t>
    </r>
  </si>
  <si>
    <r>
      <t xml:space="preserve">   </t>
    </r>
    <r>
      <rPr>
        <sz val="10"/>
        <color indexed="18"/>
        <rFont val="Arial"/>
        <family val="2"/>
      </rPr>
      <t>Técnico en Ing. con Esp. en Informática Aplicada a la Educación</t>
    </r>
  </si>
  <si>
    <t xml:space="preserve">   Técnico en Ing. con Esp. en Programación y Análisis de Sistemas</t>
  </si>
  <si>
    <r>
      <t xml:space="preserve">   </t>
    </r>
    <r>
      <rPr>
        <sz val="10"/>
        <color indexed="18"/>
        <rFont val="Arial"/>
        <family val="2"/>
      </rPr>
      <t>Técnico en Ing. con Esp. en Redes Informáticas</t>
    </r>
  </si>
  <si>
    <t>FACULTAD DE CIENCIAS Y TECNOLOGÍA</t>
  </si>
  <si>
    <t>Doctorado en Ing. de Proyectos</t>
  </si>
  <si>
    <t xml:space="preserve">   Maestría en Docencia Sup. con Esp. en Tecn. y Didáctica Educativa</t>
  </si>
  <si>
    <t xml:space="preserve">   Post-Grado de Esp. en Docencia Superior</t>
  </si>
  <si>
    <t xml:space="preserve">   Post-Grado de Esp. en Mediación y Negociación</t>
  </si>
  <si>
    <t xml:space="preserve">   Post-Grado en Docencia Superior</t>
  </si>
  <si>
    <t xml:space="preserve">   Post-Grado en Mediación y Negociación</t>
  </si>
  <si>
    <t xml:space="preserve">   Diplomado en Mediación con Enf. en las Ciencias y la Tecnología</t>
  </si>
  <si>
    <t xml:space="preserve">   Profesorado en Educación Media y Pre-media</t>
  </si>
  <si>
    <r>
      <t xml:space="preserve">        </t>
    </r>
    <r>
      <rPr>
        <sz val="10"/>
        <color indexed="18"/>
        <rFont val="Arial"/>
        <family val="2"/>
      </rPr>
      <t>en Ciencias y Tecnología con Esp. en el Área</t>
    </r>
  </si>
  <si>
    <t xml:space="preserve">  </t>
  </si>
  <si>
    <t>Lic. en Ingeniería de Alimentos</t>
  </si>
  <si>
    <t>Lic. en Comunicación Ejecutiva Bilingûe</t>
  </si>
  <si>
    <t>Técnico en Comunicación Ejecutivo Bilingûe</t>
  </si>
  <si>
    <t>Elaborado: Departamento de Estadística e Indicadores</t>
  </si>
  <si>
    <t>Fuente: 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</si>
</sst>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\ "/>
  </numFmts>
  <fonts count="38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8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8"/>
      <color indexed="18"/>
      <name val="Arial"/>
      <family val="2"/>
    </font>
    <font>
      <sz val="8"/>
      <color rgb="FF000080"/>
      <name val="Arial"/>
      <family val="2"/>
    </font>
    <font>
      <b/>
      <u/>
      <sz val="8"/>
      <color rgb="FF000080"/>
      <name val="Arial"/>
      <family val="2"/>
    </font>
    <font>
      <b/>
      <u/>
      <sz val="10"/>
      <color rgb="FF000080"/>
      <name val="Arial"/>
      <family val="2"/>
    </font>
    <font>
      <b/>
      <sz val="10"/>
      <color rgb="FF00008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80"/>
      <name val="Arial"/>
      <family val="2"/>
    </font>
    <font>
      <sz val="10"/>
      <color rgb="FF002060"/>
      <name val="Arial"/>
      <family val="2"/>
    </font>
    <font>
      <sz val="9"/>
      <color indexed="18"/>
      <name val="Arial"/>
      <family val="2"/>
    </font>
    <font>
      <b/>
      <u/>
      <sz val="9"/>
      <color rgb="FF000080"/>
      <name val="Arial"/>
      <family val="2"/>
    </font>
    <font>
      <b/>
      <sz val="9"/>
      <color rgb="FF000080"/>
      <name val="Arial"/>
      <family val="2"/>
    </font>
    <font>
      <b/>
      <u/>
      <sz val="9"/>
      <color rgb="FF002060"/>
      <name val="Arial"/>
      <family val="2"/>
    </font>
    <font>
      <sz val="9"/>
      <color indexed="8"/>
      <name val="Arial"/>
      <family val="2"/>
    </font>
    <font>
      <b/>
      <u/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indexed="8"/>
      <name val="Arial"/>
      <family val="2"/>
    </font>
    <font>
      <sz val="9"/>
      <color rgb="FF000080"/>
      <name val="Arial"/>
      <family val="2"/>
    </font>
    <font>
      <sz val="9"/>
      <color rgb="FF002060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Arial Unicode MS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name val="Courier New"/>
      <family val="3"/>
    </font>
    <font>
      <b/>
      <sz val="10"/>
      <color theme="0"/>
      <name val="Arial"/>
      <family val="2"/>
    </font>
    <font>
      <b/>
      <sz val="9"/>
      <color rgb="FF002060"/>
      <name val="Arial"/>
      <family val="2"/>
    </font>
    <font>
      <b/>
      <sz val="8"/>
      <color indexed="18"/>
      <name val="Arial"/>
      <family val="2"/>
    </font>
    <font>
      <b/>
      <sz val="9"/>
      <color rgb="FF002060"/>
      <name val="Arial Unicode MS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17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80"/>
      </left>
      <right style="thin">
        <color theme="0"/>
      </right>
      <top style="thin">
        <color theme="0"/>
      </top>
      <bottom/>
      <diagonal/>
    </border>
    <border>
      <left style="thin">
        <color rgb="FF000080"/>
      </left>
      <right style="thin">
        <color theme="0"/>
      </right>
      <top/>
      <bottom/>
      <diagonal/>
    </border>
    <border>
      <left style="thin">
        <color rgb="FF00008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80"/>
      </left>
      <right style="thin">
        <color rgb="FF000080"/>
      </right>
      <top style="thin">
        <color theme="0"/>
      </top>
      <bottom/>
      <diagonal/>
    </border>
    <border>
      <left style="thin">
        <color rgb="FF000080"/>
      </left>
      <right/>
      <top style="thin">
        <color theme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80"/>
      </left>
      <right/>
      <top/>
      <bottom style="thin">
        <color rgb="FF000080"/>
      </bottom>
      <diagonal/>
    </border>
  </borders>
  <cellStyleXfs count="2">
    <xf numFmtId="0" fontId="0" fillId="0" borderId="0"/>
    <xf numFmtId="165" fontId="33" fillId="0" borderId="0"/>
  </cellStyleXfs>
  <cellXfs count="317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5" fillId="2" borderId="0" xfId="0" applyFont="1" applyFill="1" applyBorder="1"/>
    <xf numFmtId="0" fontId="6" fillId="0" borderId="13" xfId="0" applyFont="1" applyFill="1" applyBorder="1"/>
    <xf numFmtId="0" fontId="7" fillId="0" borderId="13" xfId="0" applyFont="1" applyFill="1" applyBorder="1" applyProtection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1" fillId="2" borderId="0" xfId="0" applyFont="1" applyFill="1" applyBorder="1" applyAlignment="1" applyProtection="1">
      <alignment horizontal="center"/>
    </xf>
    <xf numFmtId="3" fontId="8" fillId="0" borderId="13" xfId="0" applyNumberFormat="1" applyFont="1" applyFill="1" applyBorder="1" applyProtection="1"/>
    <xf numFmtId="0" fontId="8" fillId="0" borderId="13" xfId="0" applyFont="1" applyFill="1" applyBorder="1" applyProtection="1"/>
    <xf numFmtId="0" fontId="9" fillId="0" borderId="13" xfId="0" applyFont="1" applyFill="1" applyBorder="1" applyProtection="1"/>
    <xf numFmtId="0" fontId="8" fillId="0" borderId="14" xfId="0" applyFont="1" applyFill="1" applyBorder="1" applyProtection="1"/>
    <xf numFmtId="0" fontId="8" fillId="0" borderId="15" xfId="0" applyFont="1" applyFill="1" applyBorder="1" applyProtection="1"/>
    <xf numFmtId="0" fontId="8" fillId="0" borderId="17" xfId="0" applyFont="1" applyFill="1" applyBorder="1" applyProtection="1"/>
    <xf numFmtId="0" fontId="10" fillId="0" borderId="14" xfId="0" applyFont="1" applyFill="1" applyBorder="1" applyProtection="1"/>
    <xf numFmtId="0" fontId="10" fillId="0" borderId="15" xfId="0" applyFont="1" applyFill="1" applyBorder="1" applyProtection="1"/>
    <xf numFmtId="0" fontId="11" fillId="0" borderId="0" xfId="0" applyFont="1" applyFill="1" applyBorder="1"/>
    <xf numFmtId="0" fontId="3" fillId="2" borderId="0" xfId="0" applyFont="1" applyFill="1" applyBorder="1"/>
    <xf numFmtId="164" fontId="12" fillId="0" borderId="13" xfId="0" applyNumberFormat="1" applyFont="1" applyFill="1" applyBorder="1" applyProtection="1"/>
    <xf numFmtId="164" fontId="12" fillId="0" borderId="14" xfId="0" applyNumberFormat="1" applyFont="1" applyFill="1" applyBorder="1" applyProtection="1"/>
    <xf numFmtId="164" fontId="12" fillId="0" borderId="15" xfId="0" applyNumberFormat="1" applyFont="1" applyFill="1" applyBorder="1" applyProtection="1"/>
    <xf numFmtId="164" fontId="12" fillId="0" borderId="18" xfId="0" applyNumberFormat="1" applyFont="1" applyFill="1" applyBorder="1" applyProtection="1"/>
    <xf numFmtId="164" fontId="13" fillId="0" borderId="14" xfId="0" applyNumberFormat="1" applyFont="1" applyFill="1" applyBorder="1" applyProtection="1"/>
    <xf numFmtId="164" fontId="13" fillId="0" borderId="15" xfId="0" applyNumberFormat="1" applyFont="1" applyFill="1" applyBorder="1" applyProtection="1"/>
    <xf numFmtId="0" fontId="14" fillId="2" borderId="0" xfId="0" applyFont="1" applyFill="1" applyBorder="1"/>
    <xf numFmtId="3" fontId="15" fillId="0" borderId="13" xfId="0" applyNumberFormat="1" applyFont="1" applyFill="1" applyBorder="1" applyProtection="1"/>
    <xf numFmtId="0" fontId="15" fillId="0" borderId="13" xfId="0" applyFont="1" applyFill="1" applyBorder="1" applyProtection="1"/>
    <xf numFmtId="0" fontId="16" fillId="0" borderId="13" xfId="0" applyFont="1" applyFill="1" applyBorder="1" applyProtection="1"/>
    <xf numFmtId="3" fontId="15" fillId="0" borderId="14" xfId="0" applyNumberFormat="1" applyFont="1" applyFill="1" applyBorder="1" applyProtection="1"/>
    <xf numFmtId="3" fontId="15" fillId="0" borderId="15" xfId="0" applyNumberFormat="1" applyFont="1" applyFill="1" applyBorder="1" applyProtection="1"/>
    <xf numFmtId="0" fontId="15" fillId="0" borderId="17" xfId="0" applyFont="1" applyFill="1" applyBorder="1" applyProtection="1"/>
    <xf numFmtId="3" fontId="17" fillId="0" borderId="14" xfId="0" applyNumberFormat="1" applyFont="1" applyFill="1" applyBorder="1" applyProtection="1"/>
    <xf numFmtId="3" fontId="17" fillId="0" borderId="15" xfId="0" applyNumberFormat="1" applyFont="1" applyFill="1" applyBorder="1" applyProtection="1"/>
    <xf numFmtId="0" fontId="18" fillId="0" borderId="0" xfId="0" applyFont="1" applyFill="1" applyBorder="1"/>
    <xf numFmtId="0" fontId="1" fillId="2" borderId="0" xfId="0" applyFont="1" applyFill="1" applyBorder="1" applyAlignment="1" applyProtection="1">
      <alignment horizontal="left"/>
    </xf>
    <xf numFmtId="3" fontId="9" fillId="0" borderId="13" xfId="0" applyNumberFormat="1" applyFont="1" applyFill="1" applyBorder="1" applyProtection="1"/>
    <xf numFmtId="3" fontId="8" fillId="0" borderId="14" xfId="0" applyNumberFormat="1" applyFont="1" applyFill="1" applyBorder="1" applyProtection="1"/>
    <xf numFmtId="3" fontId="8" fillId="0" borderId="15" xfId="0" applyNumberFormat="1" applyFont="1" applyFill="1" applyBorder="1" applyProtection="1"/>
    <xf numFmtId="3" fontId="19" fillId="0" borderId="14" xfId="0" applyNumberFormat="1" applyFont="1" applyFill="1" applyBorder="1" applyProtection="1"/>
    <xf numFmtId="3" fontId="19" fillId="0" borderId="15" xfId="0" applyNumberFormat="1" applyFont="1" applyFill="1" applyBorder="1" applyProtection="1"/>
    <xf numFmtId="0" fontId="20" fillId="0" borderId="0" xfId="0" applyFont="1" applyFill="1" applyBorder="1" applyProtection="1"/>
    <xf numFmtId="0" fontId="9" fillId="0" borderId="14" xfId="0" applyFont="1" applyFill="1" applyBorder="1" applyProtection="1"/>
    <xf numFmtId="0" fontId="9" fillId="0" borderId="15" xfId="0" applyFont="1" applyFill="1" applyBorder="1" applyProtection="1"/>
    <xf numFmtId="0" fontId="9" fillId="0" borderId="17" xfId="0" applyFont="1" applyFill="1" applyBorder="1" applyProtection="1"/>
    <xf numFmtId="0" fontId="20" fillId="0" borderId="14" xfId="0" applyFont="1" applyFill="1" applyBorder="1" applyProtection="1"/>
    <xf numFmtId="0" fontId="20" fillId="0" borderId="15" xfId="0" applyFont="1" applyFill="1" applyBorder="1" applyProtection="1"/>
    <xf numFmtId="0" fontId="21" fillId="0" borderId="0" xfId="0" applyFont="1" applyFill="1" applyBorder="1" applyProtection="1"/>
    <xf numFmtId="0" fontId="21" fillId="2" borderId="0" xfId="0" applyFont="1" applyFill="1" applyBorder="1" applyAlignment="1" applyProtection="1">
      <alignment horizontal="left"/>
    </xf>
    <xf numFmtId="0" fontId="22" fillId="0" borderId="13" xfId="0" applyFont="1" applyFill="1" applyBorder="1"/>
    <xf numFmtId="0" fontId="23" fillId="0" borderId="14" xfId="0" applyFont="1" applyFill="1" applyBorder="1"/>
    <xf numFmtId="0" fontId="23" fillId="0" borderId="15" xfId="0" applyFont="1" applyFill="1" applyBorder="1"/>
    <xf numFmtId="0" fontId="23" fillId="0" borderId="17" xfId="0" applyFont="1" applyFill="1" applyBorder="1"/>
    <xf numFmtId="0" fontId="25" fillId="3" borderId="19" xfId="0" applyFont="1" applyFill="1" applyBorder="1" applyAlignment="1" applyProtection="1">
      <alignment vertical="center"/>
    </xf>
    <xf numFmtId="0" fontId="25" fillId="3" borderId="21" xfId="0" applyFont="1" applyFill="1" applyBorder="1" applyAlignment="1" applyProtection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20" fillId="0" borderId="17" xfId="0" applyFont="1" applyFill="1" applyBorder="1" applyProtection="1"/>
    <xf numFmtId="0" fontId="21" fillId="0" borderId="0" xfId="0" applyFont="1" applyFill="1" applyBorder="1"/>
    <xf numFmtId="0" fontId="3" fillId="2" borderId="0" xfId="0" applyFont="1" applyFill="1" applyBorder="1" applyAlignment="1" applyProtection="1">
      <alignment horizontal="left"/>
    </xf>
    <xf numFmtId="3" fontId="12" fillId="0" borderId="13" xfId="0" applyNumberFormat="1" applyFont="1" applyFill="1" applyBorder="1" applyProtection="1"/>
    <xf numFmtId="0" fontId="12" fillId="0" borderId="13" xfId="0" applyFont="1" applyFill="1" applyBorder="1" applyProtection="1"/>
    <xf numFmtId="0" fontId="13" fillId="0" borderId="14" xfId="0" applyFont="1" applyFill="1" applyBorder="1" applyProtection="1"/>
    <xf numFmtId="0" fontId="13" fillId="0" borderId="15" xfId="0" applyFont="1" applyFill="1" applyBorder="1" applyProtection="1"/>
    <xf numFmtId="0" fontId="13" fillId="0" borderId="17" xfId="0" applyFont="1" applyFill="1" applyBorder="1" applyProtection="1"/>
    <xf numFmtId="0" fontId="11" fillId="0" borderId="22" xfId="0" applyFont="1" applyFill="1" applyBorder="1"/>
    <xf numFmtId="0" fontId="21" fillId="0" borderId="22" xfId="0" applyFont="1" applyFill="1" applyBorder="1"/>
    <xf numFmtId="0" fontId="9" fillId="0" borderId="13" xfId="0" applyFont="1" applyFill="1" applyBorder="1" applyAlignment="1" applyProtection="1"/>
    <xf numFmtId="0" fontId="20" fillId="0" borderId="14" xfId="0" applyFont="1" applyFill="1" applyBorder="1" applyAlignment="1" applyProtection="1"/>
    <xf numFmtId="0" fontId="20" fillId="0" borderId="15" xfId="0" applyFont="1" applyFill="1" applyBorder="1" applyAlignment="1" applyProtection="1"/>
    <xf numFmtId="0" fontId="20" fillId="0" borderId="17" xfId="0" applyFont="1" applyFill="1" applyBorder="1" applyAlignment="1" applyProtection="1"/>
    <xf numFmtId="0" fontId="12" fillId="0" borderId="13" xfId="0" applyFont="1" applyFill="1" applyBorder="1" applyAlignment="1" applyProtection="1"/>
    <xf numFmtId="0" fontId="13" fillId="0" borderId="17" xfId="0" applyFont="1" applyFill="1" applyBorder="1" applyAlignment="1" applyProtection="1"/>
    <xf numFmtId="0" fontId="13" fillId="0" borderId="14" xfId="0" applyFont="1" applyFill="1" applyBorder="1" applyAlignment="1" applyProtection="1"/>
    <xf numFmtId="0" fontId="13" fillId="0" borderId="15" xfId="0" applyFont="1" applyFill="1" applyBorder="1" applyAlignment="1" applyProtection="1"/>
    <xf numFmtId="0" fontId="11" fillId="0" borderId="23" xfId="0" applyFont="1" applyFill="1" applyBorder="1"/>
    <xf numFmtId="0" fontId="14" fillId="2" borderId="0" xfId="0" applyFont="1" applyFill="1" applyBorder="1" applyAlignment="1">
      <alignment horizontal="left"/>
    </xf>
    <xf numFmtId="0" fontId="22" fillId="0" borderId="13" xfId="0" applyFont="1" applyFill="1" applyBorder="1" applyProtection="1"/>
    <xf numFmtId="0" fontId="22" fillId="0" borderId="13" xfId="0" applyFont="1" applyFill="1" applyBorder="1" applyAlignment="1" applyProtection="1"/>
    <xf numFmtId="0" fontId="14" fillId="0" borderId="14" xfId="0" applyFont="1" applyFill="1" applyBorder="1"/>
    <xf numFmtId="0" fontId="14" fillId="0" borderId="15" xfId="0" applyFont="1" applyFill="1" applyBorder="1"/>
    <xf numFmtId="0" fontId="14" fillId="0" borderId="17" xfId="0" applyFont="1" applyFill="1" applyBorder="1"/>
    <xf numFmtId="0" fontId="2" fillId="0" borderId="24" xfId="0" applyFont="1" applyFill="1" applyBorder="1"/>
    <xf numFmtId="0" fontId="25" fillId="4" borderId="14" xfId="0" applyFont="1" applyFill="1" applyBorder="1" applyAlignment="1" applyProtection="1">
      <alignment vertical="center"/>
    </xf>
    <xf numFmtId="0" fontId="25" fillId="4" borderId="15" xfId="0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9" fillId="2" borderId="0" xfId="0" applyFont="1" applyFill="1" applyBorder="1" applyAlignment="1" applyProtection="1">
      <alignment horizontal="left"/>
    </xf>
    <xf numFmtId="0" fontId="29" fillId="0" borderId="14" xfId="0" applyFont="1" applyFill="1" applyBorder="1" applyProtection="1"/>
    <xf numFmtId="0" fontId="29" fillId="0" borderId="15" xfId="0" applyFont="1" applyFill="1" applyBorder="1" applyProtection="1"/>
    <xf numFmtId="0" fontId="29" fillId="0" borderId="17" xfId="0" applyFont="1" applyFill="1" applyBorder="1" applyProtection="1"/>
    <xf numFmtId="0" fontId="2" fillId="0" borderId="22" xfId="0" applyFont="1" applyFill="1" applyBorder="1"/>
    <xf numFmtId="0" fontId="30" fillId="2" borderId="0" xfId="0" applyFont="1" applyFill="1" applyBorder="1" applyAlignment="1" applyProtection="1">
      <alignment horizontal="left"/>
    </xf>
    <xf numFmtId="0" fontId="23" fillId="0" borderId="14" xfId="0" applyFont="1" applyFill="1" applyBorder="1" applyProtection="1"/>
    <xf numFmtId="0" fontId="23" fillId="0" borderId="15" xfId="0" applyFont="1" applyFill="1" applyBorder="1" applyProtection="1"/>
    <xf numFmtId="0" fontId="23" fillId="0" borderId="17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18" fillId="2" borderId="0" xfId="0" applyFont="1" applyFill="1" applyBorder="1"/>
    <xf numFmtId="0" fontId="23" fillId="0" borderId="13" xfId="0" applyFont="1" applyFill="1" applyBorder="1"/>
    <xf numFmtId="0" fontId="23" fillId="0" borderId="13" xfId="0" applyFont="1" applyFill="1" applyBorder="1" applyProtection="1"/>
    <xf numFmtId="0" fontId="23" fillId="0" borderId="25" xfId="0" applyFont="1" applyFill="1" applyBorder="1"/>
    <xf numFmtId="0" fontId="23" fillId="0" borderId="26" xfId="0" applyFont="1" applyFill="1" applyBorder="1"/>
    <xf numFmtId="0" fontId="20" fillId="5" borderId="0" xfId="0" applyFont="1" applyFill="1" applyBorder="1" applyAlignment="1" applyProtection="1">
      <alignment horizontal="left" vertical="center"/>
    </xf>
    <xf numFmtId="0" fontId="9" fillId="5" borderId="13" xfId="0" applyFont="1" applyFill="1" applyBorder="1" applyAlignment="1" applyProtection="1">
      <alignment vertical="center"/>
    </xf>
    <xf numFmtId="0" fontId="9" fillId="5" borderId="14" xfId="0" applyFont="1" applyFill="1" applyBorder="1" applyAlignment="1" applyProtection="1">
      <alignment vertical="center"/>
    </xf>
    <xf numFmtId="0" fontId="9" fillId="5" borderId="25" xfId="0" applyFont="1" applyFill="1" applyBorder="1" applyAlignment="1" applyProtection="1">
      <alignment vertical="center"/>
    </xf>
    <xf numFmtId="0" fontId="9" fillId="5" borderId="15" xfId="0" applyFont="1" applyFill="1" applyBorder="1" applyAlignment="1" applyProtection="1">
      <alignment vertical="center"/>
    </xf>
    <xf numFmtId="0" fontId="31" fillId="5" borderId="14" xfId="0" applyFont="1" applyFill="1" applyBorder="1" applyAlignment="1" applyProtection="1">
      <alignment vertical="center"/>
    </xf>
    <xf numFmtId="0" fontId="31" fillId="5" borderId="15" xfId="0" applyFont="1" applyFill="1" applyBorder="1" applyAlignment="1" applyProtection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22" xfId="0" applyFont="1" applyFill="1" applyBorder="1" applyAlignment="1">
      <alignment vertical="center"/>
    </xf>
    <xf numFmtId="0" fontId="9" fillId="0" borderId="25" xfId="0" applyFont="1" applyFill="1" applyBorder="1" applyProtection="1"/>
    <xf numFmtId="0" fontId="13" fillId="0" borderId="0" xfId="0" applyFont="1" applyFill="1" applyBorder="1"/>
    <xf numFmtId="0" fontId="3" fillId="0" borderId="0" xfId="0" applyFont="1" applyFill="1" applyBorder="1"/>
    <xf numFmtId="0" fontId="3" fillId="0" borderId="22" xfId="0" applyFont="1" applyFill="1" applyBorder="1"/>
    <xf numFmtId="0" fontId="12" fillId="0" borderId="14" xfId="0" applyFont="1" applyFill="1" applyBorder="1" applyProtection="1"/>
    <xf numFmtId="0" fontId="12" fillId="0" borderId="25" xfId="0" applyFont="1" applyFill="1" applyBorder="1" applyProtection="1"/>
    <xf numFmtId="0" fontId="12" fillId="0" borderId="15" xfId="0" applyFont="1" applyFill="1" applyBorder="1" applyProtection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25" xfId="0" applyFont="1" applyFill="1" applyBorder="1"/>
    <xf numFmtId="0" fontId="12" fillId="0" borderId="15" xfId="0" applyFont="1" applyFill="1" applyBorder="1"/>
    <xf numFmtId="0" fontId="13" fillId="0" borderId="14" xfId="0" applyFont="1" applyFill="1" applyBorder="1"/>
    <xf numFmtId="0" fontId="13" fillId="0" borderId="15" xfId="0" applyFont="1" applyFill="1" applyBorder="1"/>
    <xf numFmtId="165" fontId="3" fillId="6" borderId="0" xfId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20" fillId="0" borderId="0" xfId="0" applyFont="1" applyFill="1" applyBorder="1"/>
    <xf numFmtId="0" fontId="12" fillId="0" borderId="14" xfId="0" applyFont="1" applyFill="1" applyBorder="1" applyAlignment="1" applyProtection="1"/>
    <xf numFmtId="0" fontId="12" fillId="0" borderId="25" xfId="0" applyFont="1" applyFill="1" applyBorder="1" applyAlignment="1" applyProtection="1"/>
    <xf numFmtId="0" fontId="9" fillId="0" borderId="14" xfId="0" applyFont="1" applyFill="1" applyBorder="1" applyAlignment="1" applyProtection="1"/>
    <xf numFmtId="0" fontId="9" fillId="0" borderId="25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0" fontId="3" fillId="0" borderId="23" xfId="0" applyFont="1" applyFill="1" applyBorder="1"/>
    <xf numFmtId="0" fontId="3" fillId="2" borderId="0" xfId="0" applyFont="1" applyFill="1" applyBorder="1" applyAlignment="1">
      <alignment horizontal="left"/>
    </xf>
    <xf numFmtId="0" fontId="12" fillId="7" borderId="13" xfId="0" applyFont="1" applyFill="1" applyBorder="1" applyProtection="1"/>
    <xf numFmtId="0" fontId="12" fillId="7" borderId="13" xfId="0" applyFont="1" applyFill="1" applyBorder="1"/>
    <xf numFmtId="0" fontId="12" fillId="7" borderId="14" xfId="0" applyFont="1" applyFill="1" applyBorder="1"/>
    <xf numFmtId="0" fontId="12" fillId="7" borderId="25" xfId="0" applyFont="1" applyFill="1" applyBorder="1"/>
    <xf numFmtId="0" fontId="12" fillId="7" borderId="15" xfId="0" applyFont="1" applyFill="1" applyBorder="1"/>
    <xf numFmtId="0" fontId="14" fillId="7" borderId="14" xfId="0" applyFont="1" applyFill="1" applyBorder="1"/>
    <xf numFmtId="0" fontId="14" fillId="7" borderId="15" xfId="0" applyFont="1" applyFill="1" applyBorder="1"/>
    <xf numFmtId="0" fontId="5" fillId="7" borderId="0" xfId="0" applyFont="1" applyFill="1" applyBorder="1"/>
    <xf numFmtId="0" fontId="25" fillId="8" borderId="14" xfId="0" applyFont="1" applyFill="1" applyBorder="1" applyAlignment="1" applyProtection="1">
      <alignment vertical="center"/>
    </xf>
    <xf numFmtId="0" fontId="25" fillId="8" borderId="15" xfId="0" applyFont="1" applyFill="1" applyBorder="1" applyAlignment="1" applyProtection="1">
      <alignment vertical="center"/>
    </xf>
    <xf numFmtId="0" fontId="28" fillId="0" borderId="24" xfId="0" applyFont="1" applyFill="1" applyBorder="1" applyAlignment="1">
      <alignment vertical="center"/>
    </xf>
    <xf numFmtId="0" fontId="9" fillId="9" borderId="13" xfId="0" applyFont="1" applyFill="1" applyBorder="1" applyAlignment="1" applyProtection="1">
      <alignment vertical="center"/>
    </xf>
    <xf numFmtId="0" fontId="9" fillId="9" borderId="14" xfId="0" applyFont="1" applyFill="1" applyBorder="1" applyAlignment="1" applyProtection="1">
      <alignment vertical="center"/>
    </xf>
    <xf numFmtId="0" fontId="9" fillId="9" borderId="25" xfId="0" applyFont="1" applyFill="1" applyBorder="1" applyAlignment="1" applyProtection="1">
      <alignment vertical="center"/>
    </xf>
    <xf numFmtId="0" fontId="9" fillId="9" borderId="15" xfId="0" applyFont="1" applyFill="1" applyBorder="1" applyAlignment="1" applyProtection="1">
      <alignment vertical="center"/>
    </xf>
    <xf numFmtId="0" fontId="35" fillId="9" borderId="14" xfId="0" applyFont="1" applyFill="1" applyBorder="1" applyAlignment="1" applyProtection="1">
      <alignment vertical="center"/>
    </xf>
    <xf numFmtId="0" fontId="35" fillId="9" borderId="15" xfId="0" applyFont="1" applyFill="1" applyBorder="1" applyAlignment="1" applyProtection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24" xfId="0" applyFont="1" applyFill="1" applyBorder="1" applyAlignment="1">
      <alignment vertical="center"/>
    </xf>
    <xf numFmtId="0" fontId="1" fillId="0" borderId="0" xfId="0" applyFont="1" applyFill="1" applyBorder="1"/>
    <xf numFmtId="0" fontId="20" fillId="2" borderId="0" xfId="0" applyFont="1" applyFill="1" applyBorder="1" applyAlignment="1" applyProtection="1">
      <alignment horizontal="left"/>
    </xf>
    <xf numFmtId="0" fontId="9" fillId="0" borderId="13" xfId="0" applyFont="1" applyFill="1" applyBorder="1"/>
    <xf numFmtId="0" fontId="9" fillId="0" borderId="14" xfId="0" applyFont="1" applyFill="1" applyBorder="1"/>
    <xf numFmtId="0" fontId="9" fillId="0" borderId="25" xfId="0" applyFont="1" applyFill="1" applyBorder="1"/>
    <xf numFmtId="0" fontId="9" fillId="0" borderId="15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36" fillId="0" borderId="0" xfId="0" applyFont="1" applyFill="1" applyBorder="1"/>
    <xf numFmtId="0" fontId="1" fillId="0" borderId="0" xfId="0" applyFont="1" applyFill="1" applyBorder="1" applyAlignment="1" applyProtection="1">
      <alignment horizontal="center"/>
    </xf>
    <xf numFmtId="0" fontId="37" fillId="2" borderId="0" xfId="0" applyFont="1" applyFill="1" applyBorder="1" applyAlignment="1" applyProtection="1">
      <alignment horizontal="left"/>
    </xf>
    <xf numFmtId="0" fontId="29" fillId="0" borderId="30" xfId="0" applyFont="1" applyFill="1" applyBorder="1" applyProtection="1"/>
    <xf numFmtId="0" fontId="29" fillId="0" borderId="30" xfId="0" applyFont="1" applyFill="1" applyBorder="1"/>
    <xf numFmtId="0" fontId="29" fillId="0" borderId="14" xfId="0" applyFont="1" applyFill="1" applyBorder="1"/>
    <xf numFmtId="0" fontId="29" fillId="0" borderId="15" xfId="0" applyFont="1" applyFill="1" applyBorder="1"/>
    <xf numFmtId="0" fontId="29" fillId="0" borderId="31" xfId="0" applyFont="1" applyFill="1" applyBorder="1"/>
    <xf numFmtId="0" fontId="25" fillId="10" borderId="14" xfId="0" applyFont="1" applyFill="1" applyBorder="1" applyAlignment="1" applyProtection="1">
      <alignment vertical="center"/>
    </xf>
    <xf numFmtId="0" fontId="25" fillId="10" borderId="15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25" xfId="0" applyFont="1" applyFill="1" applyBorder="1" applyAlignment="1">
      <alignment vertical="center"/>
    </xf>
    <xf numFmtId="0" fontId="28" fillId="0" borderId="32" xfId="0" applyFont="1" applyFill="1" applyBorder="1" applyAlignment="1">
      <alignment vertical="center"/>
    </xf>
    <xf numFmtId="0" fontId="9" fillId="0" borderId="18" xfId="0" applyFont="1" applyFill="1" applyBorder="1" applyProtection="1"/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3" fillId="0" borderId="0" xfId="0" applyFont="1" applyFill="1" applyBorder="1" applyProtection="1"/>
    <xf numFmtId="0" fontId="3" fillId="0" borderId="14" xfId="0" applyFont="1" applyFill="1" applyBorder="1"/>
    <xf numFmtId="0" fontId="3" fillId="0" borderId="25" xfId="0" applyFont="1" applyFill="1" applyBorder="1"/>
    <xf numFmtId="0" fontId="3" fillId="0" borderId="32" xfId="0" applyFont="1" applyFill="1" applyBorder="1"/>
    <xf numFmtId="0" fontId="12" fillId="9" borderId="13" xfId="0" applyFont="1" applyFill="1" applyBorder="1" applyAlignment="1" applyProtection="1">
      <alignment vertical="center"/>
    </xf>
    <xf numFmtId="0" fontId="12" fillId="0" borderId="18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Protection="1"/>
    <xf numFmtId="0" fontId="12" fillId="0" borderId="18" xfId="0" applyFont="1" applyFill="1" applyBorder="1" applyProtection="1"/>
    <xf numFmtId="0" fontId="9" fillId="0" borderId="15" xfId="0" applyFont="1" applyFill="1" applyBorder="1" applyAlignment="1" applyProtection="1"/>
    <xf numFmtId="0" fontId="1" fillId="0" borderId="25" xfId="0" applyFont="1" applyFill="1" applyBorder="1"/>
    <xf numFmtId="0" fontId="1" fillId="0" borderId="32" xfId="0" applyFont="1" applyFill="1" applyBorder="1"/>
    <xf numFmtId="0" fontId="3" fillId="0" borderId="33" xfId="0" applyFont="1" applyFill="1" applyBorder="1"/>
    <xf numFmtId="0" fontId="14" fillId="0" borderId="13" xfId="0" applyFont="1" applyFill="1" applyBorder="1" applyProtection="1"/>
    <xf numFmtId="0" fontId="35" fillId="9" borderId="13" xfId="0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/>
    <xf numFmtId="0" fontId="14" fillId="0" borderId="13" xfId="0" applyFont="1" applyFill="1" applyBorder="1"/>
    <xf numFmtId="0" fontId="14" fillId="0" borderId="18" xfId="0" applyFont="1" applyFill="1" applyBorder="1"/>
    <xf numFmtId="0" fontId="5" fillId="0" borderId="0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25" fillId="11" borderId="14" xfId="0" applyFont="1" applyFill="1" applyBorder="1" applyAlignment="1" applyProtection="1">
      <alignment vertical="center"/>
    </xf>
    <xf numFmtId="0" fontId="25" fillId="11" borderId="15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8" fillId="0" borderId="36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4" xfId="0" applyFont="1" applyFill="1" applyBorder="1" applyProtection="1"/>
    <xf numFmtId="0" fontId="3" fillId="0" borderId="36" xfId="0" applyFont="1" applyFill="1" applyBorder="1"/>
    <xf numFmtId="0" fontId="20" fillId="0" borderId="36" xfId="0" applyFont="1" applyFill="1" applyBorder="1"/>
    <xf numFmtId="0" fontId="20" fillId="0" borderId="32" xfId="0" applyFont="1" applyFill="1" applyBorder="1"/>
    <xf numFmtId="0" fontId="1" fillId="0" borderId="36" xfId="0" applyFont="1" applyFill="1" applyBorder="1"/>
    <xf numFmtId="0" fontId="1" fillId="2" borderId="24" xfId="0" applyFont="1" applyFill="1" applyBorder="1" applyAlignment="1" applyProtection="1">
      <alignment horizontal="left"/>
    </xf>
    <xf numFmtId="0" fontId="9" fillId="0" borderId="37" xfId="0" applyFont="1" applyFill="1" applyBorder="1" applyProtection="1"/>
    <xf numFmtId="0" fontId="9" fillId="9" borderId="37" xfId="0" applyFont="1" applyFill="1" applyBorder="1" applyAlignment="1" applyProtection="1">
      <alignment vertical="center"/>
    </xf>
    <xf numFmtId="0" fontId="9" fillId="0" borderId="37" xfId="0" applyFont="1" applyFill="1" applyBorder="1" applyAlignment="1" applyProtection="1"/>
    <xf numFmtId="0" fontId="9" fillId="0" borderId="34" xfId="0" applyFont="1" applyFill="1" applyBorder="1"/>
    <xf numFmtId="0" fontId="9" fillId="0" borderId="38" xfId="0" applyFont="1" applyFill="1" applyBorder="1"/>
    <xf numFmtId="0" fontId="9" fillId="0" borderId="39" xfId="0" applyFont="1" applyFill="1" applyBorder="1"/>
    <xf numFmtId="0" fontId="1" fillId="0" borderId="34" xfId="0" applyFont="1" applyFill="1" applyBorder="1"/>
    <xf numFmtId="0" fontId="1" fillId="0" borderId="38" xfId="0" applyFont="1" applyFill="1" applyBorder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0" fontId="25" fillId="12" borderId="0" xfId="0" applyFont="1" applyFill="1" applyBorder="1" applyAlignment="1" applyProtection="1">
      <alignment horizontal="left" vertical="center"/>
    </xf>
    <xf numFmtId="0" fontId="25" fillId="12" borderId="13" xfId="0" applyFont="1" applyFill="1" applyBorder="1" applyAlignment="1" applyProtection="1">
      <alignment vertical="center"/>
    </xf>
    <xf numFmtId="0" fontId="25" fillId="12" borderId="14" xfId="0" applyFont="1" applyFill="1" applyBorder="1" applyAlignment="1" applyProtection="1">
      <alignment vertical="center"/>
    </xf>
    <xf numFmtId="0" fontId="25" fillId="12" borderId="15" xfId="0" applyFont="1" applyFill="1" applyBorder="1" applyAlignment="1" applyProtection="1">
      <alignment vertical="center"/>
    </xf>
    <xf numFmtId="0" fontId="25" fillId="12" borderId="18" xfId="0" applyFont="1" applyFill="1" applyBorder="1" applyAlignment="1" applyProtection="1">
      <alignment vertical="center"/>
    </xf>
    <xf numFmtId="0" fontId="25" fillId="13" borderId="0" xfId="0" applyFont="1" applyFill="1" applyBorder="1" applyAlignment="1" applyProtection="1">
      <alignment horizontal="left" vertical="center"/>
    </xf>
    <xf numFmtId="0" fontId="25" fillId="13" borderId="13" xfId="0" applyFont="1" applyFill="1" applyBorder="1" applyAlignment="1" applyProtection="1">
      <alignment vertical="center"/>
    </xf>
    <xf numFmtId="0" fontId="25" fillId="13" borderId="14" xfId="0" applyFont="1" applyFill="1" applyBorder="1" applyAlignment="1" applyProtection="1">
      <alignment vertical="center"/>
    </xf>
    <xf numFmtId="0" fontId="25" fillId="13" borderId="15" xfId="0" applyFont="1" applyFill="1" applyBorder="1" applyAlignment="1" applyProtection="1">
      <alignment vertical="center"/>
    </xf>
    <xf numFmtId="0" fontId="25" fillId="13" borderId="18" xfId="0" applyFont="1" applyFill="1" applyBorder="1" applyAlignment="1" applyProtection="1">
      <alignment vertical="center"/>
    </xf>
    <xf numFmtId="0" fontId="34" fillId="14" borderId="0" xfId="0" applyFont="1" applyFill="1" applyBorder="1" applyAlignment="1" applyProtection="1">
      <alignment horizontal="left" vertical="center"/>
    </xf>
    <xf numFmtId="0" fontId="34" fillId="14" borderId="13" xfId="0" applyFont="1" applyFill="1" applyBorder="1" applyAlignment="1" applyProtection="1">
      <alignment vertical="center"/>
    </xf>
    <xf numFmtId="0" fontId="34" fillId="14" borderId="14" xfId="0" applyFont="1" applyFill="1" applyBorder="1" applyAlignment="1" applyProtection="1">
      <alignment vertical="center"/>
    </xf>
    <xf numFmtId="0" fontId="34" fillId="14" borderId="25" xfId="0" applyFont="1" applyFill="1" applyBorder="1" applyAlignment="1" applyProtection="1">
      <alignment vertical="center"/>
    </xf>
    <xf numFmtId="0" fontId="34" fillId="14" borderId="15" xfId="0" applyFont="1" applyFill="1" applyBorder="1" applyAlignment="1" applyProtection="1">
      <alignment vertical="center"/>
    </xf>
    <xf numFmtId="0" fontId="4" fillId="15" borderId="1" xfId="0" applyFont="1" applyFill="1" applyBorder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15" borderId="10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top"/>
    </xf>
    <xf numFmtId="0" fontId="4" fillId="15" borderId="4" xfId="0" applyFont="1" applyFill="1" applyBorder="1" applyAlignment="1">
      <alignment vertical="top"/>
    </xf>
    <xf numFmtId="0" fontId="4" fillId="15" borderId="3" xfId="0" applyFont="1" applyFill="1" applyBorder="1" applyAlignment="1" applyProtection="1">
      <alignment horizontal="center" wrapText="1"/>
    </xf>
    <xf numFmtId="0" fontId="4" fillId="15" borderId="1" xfId="0" applyFont="1" applyFill="1" applyBorder="1" applyAlignment="1" applyProtection="1">
      <alignment wrapText="1"/>
    </xf>
    <xf numFmtId="0" fontId="4" fillId="15" borderId="4" xfId="0" applyFont="1" applyFill="1" applyBorder="1" applyAlignment="1" applyProtection="1">
      <alignment wrapText="1"/>
    </xf>
    <xf numFmtId="0" fontId="4" fillId="15" borderId="1" xfId="0" applyFont="1" applyFill="1" applyBorder="1" applyAlignment="1"/>
    <xf numFmtId="0" fontId="4" fillId="15" borderId="4" xfId="0" applyFont="1" applyFill="1" applyBorder="1" applyAlignment="1"/>
    <xf numFmtId="0" fontId="4" fillId="15" borderId="7" xfId="0" applyFont="1" applyFill="1" applyBorder="1" applyAlignment="1">
      <alignment vertical="center"/>
    </xf>
    <xf numFmtId="0" fontId="4" fillId="15" borderId="29" xfId="0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vertical="top"/>
    </xf>
    <xf numFmtId="0" fontId="4" fillId="15" borderId="12" xfId="0" applyFont="1" applyFill="1" applyBorder="1" applyAlignment="1">
      <alignment vertical="top"/>
    </xf>
    <xf numFmtId="0" fontId="4" fillId="15" borderId="6" xfId="0" applyFont="1" applyFill="1" applyBorder="1" applyAlignment="1" applyProtection="1">
      <alignment horizontal="center" wrapText="1"/>
    </xf>
    <xf numFmtId="0" fontId="4" fillId="15" borderId="11" xfId="0" applyFont="1" applyFill="1" applyBorder="1" applyAlignment="1" applyProtection="1">
      <alignment wrapText="1"/>
    </xf>
    <xf numFmtId="0" fontId="4" fillId="15" borderId="12" xfId="0" applyFont="1" applyFill="1" applyBorder="1" applyAlignment="1" applyProtection="1">
      <alignment wrapText="1"/>
    </xf>
    <xf numFmtId="0" fontId="4" fillId="15" borderId="11" xfId="0" applyFont="1" applyFill="1" applyBorder="1" applyAlignment="1"/>
    <xf numFmtId="0" fontId="4" fillId="15" borderId="12" xfId="0" applyFont="1" applyFill="1" applyBorder="1" applyAlignment="1"/>
    <xf numFmtId="0" fontId="24" fillId="16" borderId="0" xfId="0" applyFont="1" applyFill="1" applyBorder="1" applyAlignment="1" applyProtection="1">
      <alignment horizontal="left" vertical="center"/>
    </xf>
    <xf numFmtId="3" fontId="25" fillId="16" borderId="13" xfId="0" applyNumberFormat="1" applyFont="1" applyFill="1" applyBorder="1" applyAlignment="1" applyProtection="1">
      <alignment vertical="center"/>
    </xf>
    <xf numFmtId="0" fontId="25" fillId="16" borderId="13" xfId="0" applyFont="1" applyFill="1" applyBorder="1" applyAlignment="1" applyProtection="1">
      <alignment vertical="center"/>
    </xf>
    <xf numFmtId="0" fontId="25" fillId="16" borderId="19" xfId="0" applyFont="1" applyFill="1" applyBorder="1" applyAlignment="1" applyProtection="1">
      <alignment vertical="center"/>
    </xf>
    <xf numFmtId="0" fontId="25" fillId="16" borderId="20" xfId="0" applyFont="1" applyFill="1" applyBorder="1" applyAlignment="1" applyProtection="1">
      <alignment vertical="center"/>
    </xf>
    <xf numFmtId="0" fontId="25" fillId="16" borderId="17" xfId="0" applyFont="1" applyFill="1" applyBorder="1" applyAlignment="1" applyProtection="1">
      <alignment vertical="center"/>
    </xf>
    <xf numFmtId="0" fontId="25" fillId="17" borderId="0" xfId="0" applyFont="1" applyFill="1" applyBorder="1" applyAlignment="1" applyProtection="1">
      <alignment horizontal="left" vertical="center"/>
    </xf>
    <xf numFmtId="0" fontId="25" fillId="17" borderId="13" xfId="0" applyFont="1" applyFill="1" applyBorder="1" applyAlignment="1" applyProtection="1">
      <alignment vertical="center"/>
    </xf>
    <xf numFmtId="0" fontId="25" fillId="17" borderId="14" xfId="0" applyFont="1" applyFill="1" applyBorder="1" applyAlignment="1" applyProtection="1">
      <alignment vertical="center"/>
    </xf>
    <xf numFmtId="0" fontId="25" fillId="17" borderId="15" xfId="0" applyFont="1" applyFill="1" applyBorder="1" applyAlignment="1" applyProtection="1">
      <alignment vertical="center"/>
    </xf>
    <xf numFmtId="0" fontId="25" fillId="17" borderId="17" xfId="0" applyFont="1" applyFill="1" applyBorder="1" applyAlignment="1" applyProtection="1">
      <alignment vertical="center"/>
    </xf>
    <xf numFmtId="0" fontId="4" fillId="15" borderId="6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</cellXfs>
  <cellStyles count="2">
    <cellStyle name="Normal" xfId="0" builtinId="0"/>
    <cellStyle name="Normal_Promoción 2008 CUADRO 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1"/>
  <sheetViews>
    <sheetView showGridLines="0" showZeros="0" tabSelected="1" workbookViewId="0">
      <selection activeCell="A52" sqref="A52:AA52"/>
    </sheetView>
  </sheetViews>
  <sheetFormatPr baseColWidth="10" defaultColWidth="18.140625" defaultRowHeight="11.25" x14ac:dyDescent="0.2"/>
  <cols>
    <col min="1" max="1" width="65.140625" style="245" customWidth="1"/>
    <col min="2" max="2" width="9.140625" style="245" customWidth="1"/>
    <col min="3" max="3" width="9.7109375" style="245" customWidth="1"/>
    <col min="4" max="4" width="6.7109375" style="245" hidden="1" customWidth="1"/>
    <col min="5" max="5" width="5.7109375" style="245" hidden="1" customWidth="1"/>
    <col min="6" max="6" width="7.7109375" style="245" customWidth="1"/>
    <col min="7" max="8" width="5.85546875" style="245" hidden="1" customWidth="1"/>
    <col min="9" max="9" width="9.140625" style="245" customWidth="1"/>
    <col min="10" max="11" width="5" style="245" hidden="1" customWidth="1"/>
    <col min="12" max="12" width="8.28515625" style="245" customWidth="1"/>
    <col min="13" max="14" width="5" style="245" hidden="1" customWidth="1"/>
    <col min="15" max="15" width="8.140625" style="245" customWidth="1"/>
    <col min="16" max="17" width="5" style="245" hidden="1" customWidth="1"/>
    <col min="18" max="18" width="9.140625" style="245" customWidth="1"/>
    <col min="19" max="20" width="5" style="245" hidden="1" customWidth="1"/>
    <col min="21" max="21" width="9.5703125" style="245" customWidth="1"/>
    <col min="22" max="23" width="5" style="245" hidden="1" customWidth="1"/>
    <col min="24" max="24" width="9" style="245" customWidth="1"/>
    <col min="25" max="26" width="5" style="245" hidden="1" customWidth="1"/>
    <col min="27" max="27" width="7.5703125" style="245" customWidth="1"/>
    <col min="28" max="29" width="5" style="245" hidden="1" customWidth="1"/>
    <col min="30" max="34" width="18.140625" style="1" customWidth="1"/>
    <col min="35" max="16384" width="18.140625" style="245"/>
  </cols>
  <sheetData>
    <row r="1" spans="1:38" s="1" customFormat="1" ht="12.75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</row>
    <row r="2" spans="1:38" s="1" customFormat="1" ht="12.75" x14ac:dyDescent="0.2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</row>
    <row r="3" spans="1:38" s="1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8" s="1" customFormat="1" ht="12.75" x14ac:dyDescent="0.2">
      <c r="A4" s="304" t="s">
        <v>2</v>
      </c>
      <c r="B4" s="306" t="s">
        <v>3</v>
      </c>
      <c r="C4" s="302" t="s">
        <v>4</v>
      </c>
      <c r="D4" s="261"/>
      <c r="E4" s="262"/>
      <c r="F4" s="309" t="s">
        <v>5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299"/>
    </row>
    <row r="5" spans="1:38" s="1" customFormat="1" ht="38.25" x14ac:dyDescent="0.2">
      <c r="A5" s="305"/>
      <c r="B5" s="311"/>
      <c r="C5" s="312"/>
      <c r="D5" s="263"/>
      <c r="E5" s="264"/>
      <c r="F5" s="265" t="s">
        <v>6</v>
      </c>
      <c r="G5" s="313" t="s">
        <v>5</v>
      </c>
      <c r="H5" s="313"/>
      <c r="I5" s="266" t="s">
        <v>7</v>
      </c>
      <c r="J5" s="267"/>
      <c r="K5" s="268"/>
      <c r="L5" s="269" t="s">
        <v>8</v>
      </c>
      <c r="M5" s="270"/>
      <c r="N5" s="271"/>
      <c r="O5" s="266" t="s">
        <v>9</v>
      </c>
      <c r="P5" s="272"/>
      <c r="Q5" s="273"/>
      <c r="R5" s="314" t="s">
        <v>10</v>
      </c>
      <c r="S5" s="315"/>
      <c r="T5" s="316"/>
      <c r="U5" s="314" t="s">
        <v>11</v>
      </c>
      <c r="V5" s="315" t="s">
        <v>12</v>
      </c>
      <c r="W5" s="316"/>
      <c r="X5" s="302" t="s">
        <v>13</v>
      </c>
      <c r="Y5" s="300"/>
      <c r="Z5" s="301"/>
      <c r="AA5" s="299" t="s">
        <v>14</v>
      </c>
      <c r="AB5" s="300"/>
      <c r="AC5" s="300"/>
    </row>
    <row r="6" spans="1:38" s="1" customFormat="1" x14ac:dyDescent="0.2">
      <c r="A6" s="3"/>
      <c r="B6" s="4"/>
      <c r="C6" s="4"/>
      <c r="D6" s="4"/>
      <c r="E6" s="4"/>
      <c r="F6" s="4"/>
      <c r="G6" s="5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  <c r="Z6" s="7"/>
      <c r="AA6" s="8"/>
      <c r="AB6" s="6"/>
      <c r="AC6" s="7"/>
    </row>
    <row r="7" spans="1:38" s="18" customFormat="1" ht="12.75" x14ac:dyDescent="0.2">
      <c r="A7" s="9" t="s">
        <v>3</v>
      </c>
      <c r="B7" s="10">
        <v>2931</v>
      </c>
      <c r="C7" s="10">
        <v>1917</v>
      </c>
      <c r="D7" s="10" t="e">
        <v>#REF!</v>
      </c>
      <c r="E7" s="10" t="e">
        <v>#REF!</v>
      </c>
      <c r="F7" s="10">
        <v>1014</v>
      </c>
      <c r="G7" s="11">
        <v>553</v>
      </c>
      <c r="H7" s="11">
        <v>461</v>
      </c>
      <c r="I7" s="11">
        <v>171</v>
      </c>
      <c r="J7" s="11">
        <v>74</v>
      </c>
      <c r="K7" s="11">
        <v>97</v>
      </c>
      <c r="L7" s="11">
        <v>56</v>
      </c>
      <c r="M7" s="11">
        <v>32</v>
      </c>
      <c r="N7" s="11">
        <v>24</v>
      </c>
      <c r="O7" s="12">
        <v>193</v>
      </c>
      <c r="P7" s="11">
        <v>117</v>
      </c>
      <c r="Q7" s="11">
        <v>76</v>
      </c>
      <c r="R7" s="11">
        <v>150</v>
      </c>
      <c r="S7" s="11">
        <v>91</v>
      </c>
      <c r="T7" s="11">
        <v>59</v>
      </c>
      <c r="U7" s="11">
        <v>189</v>
      </c>
      <c r="V7" s="11">
        <v>106</v>
      </c>
      <c r="W7" s="11">
        <v>83</v>
      </c>
      <c r="X7" s="11">
        <v>164</v>
      </c>
      <c r="Y7" s="13">
        <v>76</v>
      </c>
      <c r="Z7" s="14">
        <v>88</v>
      </c>
      <c r="AA7" s="15">
        <v>91</v>
      </c>
      <c r="AB7" s="16">
        <f>AB19+AB52+AB83+AB121+AB162+AB194</f>
        <v>57</v>
      </c>
      <c r="AC7" s="17">
        <f>AC19+AC52+AC83+AC121+AC162+AC194</f>
        <v>34</v>
      </c>
    </row>
    <row r="8" spans="1:38" s="18" customFormat="1" ht="12.75" x14ac:dyDescent="0.2">
      <c r="A8" s="19"/>
      <c r="B8" s="20">
        <v>100</v>
      </c>
      <c r="C8" s="20">
        <v>65.404298874104398</v>
      </c>
      <c r="D8" s="20" t="e">
        <v>#REF!</v>
      </c>
      <c r="E8" s="20" t="e">
        <v>#REF!</v>
      </c>
      <c r="F8" s="20">
        <v>34.595701125895602</v>
      </c>
      <c r="G8" s="20">
        <v>20.202743432809601</v>
      </c>
      <c r="H8" s="20" t="e">
        <v>#REF!</v>
      </c>
      <c r="I8" s="20">
        <v>5.8341862845445247</v>
      </c>
      <c r="J8" s="20">
        <v>3.8601982263954095</v>
      </c>
      <c r="K8" s="20" t="e">
        <v>#REF!</v>
      </c>
      <c r="L8" s="20">
        <v>1.9106107130672128</v>
      </c>
      <c r="M8" s="20">
        <v>1.0917775503241216</v>
      </c>
      <c r="N8" s="20">
        <v>0.81883316274309115</v>
      </c>
      <c r="O8" s="20">
        <v>6.5847833503923576</v>
      </c>
      <c r="P8" s="20">
        <v>3.9918116683725691</v>
      </c>
      <c r="Q8" s="20">
        <v>2.5929716820197886</v>
      </c>
      <c r="R8" s="20">
        <v>5.1177072671443193</v>
      </c>
      <c r="S8" s="20">
        <v>3.1047424087342201</v>
      </c>
      <c r="T8" s="20">
        <v>2.0129648584100988</v>
      </c>
      <c r="U8" s="20">
        <v>6.4483111566018421</v>
      </c>
      <c r="V8" s="20">
        <v>3.6165131354486526</v>
      </c>
      <c r="W8" s="20">
        <v>2.8317980211531899</v>
      </c>
      <c r="X8" s="20">
        <v>5.5953599454111229</v>
      </c>
      <c r="Y8" s="21">
        <v>2.5929716820197886</v>
      </c>
      <c r="Z8" s="22">
        <v>3.0023882633913339</v>
      </c>
      <c r="AA8" s="23">
        <v>3.1047424087342201</v>
      </c>
      <c r="AB8" s="24">
        <f t="shared" ref="AB8:AC8" si="0">+AB7/$B$7*100</f>
        <v>1.9447287615148412</v>
      </c>
      <c r="AC8" s="25">
        <f t="shared" si="0"/>
        <v>1.1600136472193789</v>
      </c>
    </row>
    <row r="9" spans="1:38" s="1" customFormat="1" ht="12.75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8">
        <v>0</v>
      </c>
      <c r="M9" s="27"/>
      <c r="N9" s="27"/>
      <c r="O9" s="29">
        <v>0</v>
      </c>
      <c r="P9" s="27"/>
      <c r="Q9" s="27"/>
      <c r="R9" s="29">
        <v>0</v>
      </c>
      <c r="S9" s="27"/>
      <c r="T9" s="27"/>
      <c r="U9" s="27"/>
      <c r="V9" s="27"/>
      <c r="W9" s="27"/>
      <c r="X9" s="29">
        <v>0</v>
      </c>
      <c r="Y9" s="30"/>
      <c r="Z9" s="31"/>
      <c r="AA9" s="32">
        <v>0</v>
      </c>
      <c r="AB9" s="33"/>
      <c r="AC9" s="34"/>
      <c r="AD9" s="35"/>
      <c r="AE9" s="18"/>
      <c r="AF9" s="35"/>
      <c r="AG9" s="35"/>
      <c r="AH9" s="35"/>
    </row>
    <row r="10" spans="1:38" s="18" customFormat="1" ht="12.75" x14ac:dyDescent="0.2">
      <c r="A10" s="36" t="s">
        <v>15</v>
      </c>
      <c r="B10" s="37">
        <v>1</v>
      </c>
      <c r="C10" s="37">
        <v>1</v>
      </c>
      <c r="D10" s="12" t="e">
        <v>#REF!</v>
      </c>
      <c r="E10" s="12" t="e">
        <v>#REF!</v>
      </c>
      <c r="F10" s="10"/>
      <c r="G10" s="10" t="e">
        <v>#REF!</v>
      </c>
      <c r="H10" s="10" t="e">
        <v>#REF!</v>
      </c>
      <c r="I10" s="10"/>
      <c r="J10" s="10" t="e">
        <v>#REF!</v>
      </c>
      <c r="K10" s="10" t="e">
        <v>#REF!</v>
      </c>
      <c r="L10" s="11"/>
      <c r="M10" s="10" t="e">
        <v>#REF!</v>
      </c>
      <c r="N10" s="10" t="e">
        <v>#REF!</v>
      </c>
      <c r="O10" s="12"/>
      <c r="P10" s="10" t="e">
        <v>#REF!</v>
      </c>
      <c r="Q10" s="10" t="e">
        <v>#REF!</v>
      </c>
      <c r="R10" s="12"/>
      <c r="S10" s="10" t="e">
        <v>#REF!</v>
      </c>
      <c r="T10" s="10" t="e">
        <v>#REF!</v>
      </c>
      <c r="U10" s="10"/>
      <c r="V10" s="10" t="e">
        <v>#REF!</v>
      </c>
      <c r="W10" s="10" t="e">
        <v>#REF!</v>
      </c>
      <c r="X10" s="12"/>
      <c r="Y10" s="38" t="e">
        <v>#REF!</v>
      </c>
      <c r="Z10" s="39" t="e">
        <v>#REF!</v>
      </c>
      <c r="AA10" s="15"/>
      <c r="AB10" s="40" t="e">
        <f>#REF!+AB122+#REF!+AB195</f>
        <v>#REF!</v>
      </c>
      <c r="AC10" s="41" t="e">
        <f>#REF!+AC122+#REF!+AC195</f>
        <v>#REF!</v>
      </c>
      <c r="AD10" s="42"/>
      <c r="AF10" s="42"/>
      <c r="AG10" s="42"/>
      <c r="AH10" s="42"/>
    </row>
    <row r="11" spans="1:38" s="18" customFormat="1" ht="12.75" x14ac:dyDescent="0.2">
      <c r="A11" s="36" t="s">
        <v>16</v>
      </c>
      <c r="B11" s="37">
        <v>171</v>
      </c>
      <c r="C11" s="37">
        <v>138</v>
      </c>
      <c r="D11" s="12">
        <v>66</v>
      </c>
      <c r="E11" s="12">
        <v>72</v>
      </c>
      <c r="F11" s="12">
        <v>33</v>
      </c>
      <c r="G11" s="12">
        <v>15</v>
      </c>
      <c r="H11" s="12">
        <v>18</v>
      </c>
      <c r="I11" s="12">
        <v>5</v>
      </c>
      <c r="J11" s="12">
        <v>2</v>
      </c>
      <c r="K11" s="12">
        <v>3</v>
      </c>
      <c r="L11" s="12">
        <v>7</v>
      </c>
      <c r="M11" s="12">
        <v>3</v>
      </c>
      <c r="N11" s="12">
        <v>4</v>
      </c>
      <c r="O11" s="12">
        <v>7</v>
      </c>
      <c r="P11" s="12">
        <v>4</v>
      </c>
      <c r="Q11" s="12">
        <v>3</v>
      </c>
      <c r="R11" s="12">
        <v>7</v>
      </c>
      <c r="S11" s="12">
        <v>4</v>
      </c>
      <c r="T11" s="12">
        <v>3</v>
      </c>
      <c r="U11" s="12">
        <v>7</v>
      </c>
      <c r="V11" s="12">
        <v>2</v>
      </c>
      <c r="W11" s="12">
        <v>5</v>
      </c>
      <c r="X11" s="12">
        <v>0</v>
      </c>
      <c r="Y11" s="43">
        <v>0</v>
      </c>
      <c r="Z11" s="44">
        <v>0</v>
      </c>
      <c r="AA11" s="45">
        <v>0</v>
      </c>
      <c r="AB11" s="46">
        <f>SUM(AB21:AB25)+SUM(AB54:AB57)+SUM(AB85:AB93)+SUM(AB124:AB130)+SUM(AB164:AB172)+AB197</f>
        <v>0</v>
      </c>
      <c r="AC11" s="47">
        <f>SUM(AC21:AC25)+SUM(AC54:AC57)+SUM(AC85:AC93)+SUM(AC124:AC130)+SUM(AC164:AC172)+AC197</f>
        <v>0</v>
      </c>
      <c r="AI11" s="48"/>
      <c r="AJ11" s="48"/>
      <c r="AK11" s="48"/>
      <c r="AL11" s="48"/>
    </row>
    <row r="12" spans="1:38" s="18" customFormat="1" ht="12.75" x14ac:dyDescent="0.2">
      <c r="A12" s="49" t="s">
        <v>17</v>
      </c>
      <c r="B12" s="37">
        <v>180</v>
      </c>
      <c r="C12" s="37">
        <v>145</v>
      </c>
      <c r="D12" s="12">
        <v>69</v>
      </c>
      <c r="E12" s="12">
        <v>76</v>
      </c>
      <c r="F12" s="12">
        <v>35</v>
      </c>
      <c r="G12" s="12">
        <v>13</v>
      </c>
      <c r="H12" s="12">
        <v>22</v>
      </c>
      <c r="I12" s="12">
        <v>11</v>
      </c>
      <c r="J12" s="12">
        <v>5</v>
      </c>
      <c r="K12" s="12">
        <v>6</v>
      </c>
      <c r="L12" s="12">
        <v>12</v>
      </c>
      <c r="M12" s="12">
        <v>3</v>
      </c>
      <c r="N12" s="12">
        <v>9</v>
      </c>
      <c r="O12" s="12">
        <v>2</v>
      </c>
      <c r="P12" s="12">
        <v>1</v>
      </c>
      <c r="Q12" s="12">
        <v>1</v>
      </c>
      <c r="R12" s="12">
        <v>3</v>
      </c>
      <c r="S12" s="12">
        <v>1</v>
      </c>
      <c r="T12" s="12">
        <v>2</v>
      </c>
      <c r="U12" s="12">
        <v>3</v>
      </c>
      <c r="V12" s="12">
        <v>0</v>
      </c>
      <c r="W12" s="12">
        <v>3</v>
      </c>
      <c r="X12" s="12">
        <v>2</v>
      </c>
      <c r="Y12" s="43">
        <v>1</v>
      </c>
      <c r="Z12" s="44">
        <v>1</v>
      </c>
      <c r="AA12" s="45">
        <v>2</v>
      </c>
      <c r="AB12" s="46">
        <f>SUM(AB26:AB30)+SUM(AB94:AB98)+SUM(AB173:AB176)+SUM(AB198:AB204)+SUM(AB58:AB58)+SUM(AB131:AB138)</f>
        <v>2</v>
      </c>
      <c r="AC12" s="47">
        <f>SUM(AC26:AC30)+SUM(AC94:AC98)+SUM(AC173:AC176)+SUM(AC198:AC204)+SUM(AC58:AC58)+SUM(AC131:AC138)</f>
        <v>0</v>
      </c>
    </row>
    <row r="13" spans="1:38" s="18" customFormat="1" ht="12.75" x14ac:dyDescent="0.2">
      <c r="A13" s="36" t="s">
        <v>18</v>
      </c>
      <c r="B13" s="37">
        <v>768</v>
      </c>
      <c r="C13" s="37">
        <v>687</v>
      </c>
      <c r="D13" s="12">
        <v>406</v>
      </c>
      <c r="E13" s="12">
        <v>281</v>
      </c>
      <c r="F13" s="12">
        <v>81</v>
      </c>
      <c r="G13" s="12">
        <v>43</v>
      </c>
      <c r="H13" s="12">
        <v>38</v>
      </c>
      <c r="I13" s="12">
        <v>16</v>
      </c>
      <c r="J13" s="12">
        <v>6</v>
      </c>
      <c r="K13" s="12">
        <v>10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15</v>
      </c>
      <c r="S13" s="12">
        <v>9</v>
      </c>
      <c r="T13" s="12">
        <v>6</v>
      </c>
      <c r="U13" s="12">
        <v>45</v>
      </c>
      <c r="V13" s="12">
        <v>26</v>
      </c>
      <c r="W13" s="12">
        <v>19</v>
      </c>
      <c r="X13" s="12">
        <v>0</v>
      </c>
      <c r="Y13" s="43">
        <v>0</v>
      </c>
      <c r="Z13" s="44">
        <v>0</v>
      </c>
      <c r="AA13" s="45">
        <v>5</v>
      </c>
      <c r="AB13" s="46">
        <f>AB31+AB59+AB99+AB139+AB177+AB205</f>
        <v>2</v>
      </c>
      <c r="AC13" s="47">
        <f>AC31+AC59+AC99+AC139+AC177+AC205</f>
        <v>3</v>
      </c>
    </row>
    <row r="14" spans="1:38" s="18" customFormat="1" ht="12.75" x14ac:dyDescent="0.2">
      <c r="A14" s="36" t="s">
        <v>19</v>
      </c>
      <c r="B14" s="37">
        <v>969</v>
      </c>
      <c r="C14" s="37">
        <v>502</v>
      </c>
      <c r="D14" s="12">
        <v>257</v>
      </c>
      <c r="E14" s="12">
        <v>245</v>
      </c>
      <c r="F14" s="12">
        <v>467</v>
      </c>
      <c r="G14" s="12">
        <v>244</v>
      </c>
      <c r="H14" s="12">
        <v>223</v>
      </c>
      <c r="I14" s="12">
        <v>71</v>
      </c>
      <c r="J14" s="12">
        <v>27</v>
      </c>
      <c r="K14" s="12">
        <v>44</v>
      </c>
      <c r="L14" s="12">
        <v>18</v>
      </c>
      <c r="M14" s="12">
        <v>12</v>
      </c>
      <c r="N14" s="12">
        <v>6</v>
      </c>
      <c r="O14" s="12">
        <v>98</v>
      </c>
      <c r="P14" s="12">
        <v>58</v>
      </c>
      <c r="Q14" s="12">
        <v>40</v>
      </c>
      <c r="R14" s="12">
        <v>78</v>
      </c>
      <c r="S14" s="12">
        <v>47</v>
      </c>
      <c r="T14" s="12">
        <v>31</v>
      </c>
      <c r="U14" s="12">
        <v>70</v>
      </c>
      <c r="V14" s="12">
        <v>36</v>
      </c>
      <c r="W14" s="12">
        <v>34</v>
      </c>
      <c r="X14" s="12">
        <v>95</v>
      </c>
      <c r="Y14" s="43">
        <v>42</v>
      </c>
      <c r="Z14" s="44">
        <v>53</v>
      </c>
      <c r="AA14" s="45">
        <v>37</v>
      </c>
      <c r="AB14" s="46">
        <f>AB36+AB140+AB181+AB102+AB206+AB63</f>
        <v>22</v>
      </c>
      <c r="AC14" s="47">
        <f>AC36+AC140+AC181+AC102+AC206+AC63</f>
        <v>15</v>
      </c>
    </row>
    <row r="15" spans="1:38" s="18" customFormat="1" ht="12.75" x14ac:dyDescent="0.2">
      <c r="A15" s="36" t="s">
        <v>20</v>
      </c>
      <c r="B15" s="37">
        <v>30</v>
      </c>
      <c r="C15" s="37">
        <v>15</v>
      </c>
      <c r="D15" s="12">
        <v>10</v>
      </c>
      <c r="E15" s="12">
        <v>5</v>
      </c>
      <c r="F15" s="12">
        <v>15</v>
      </c>
      <c r="G15" s="12">
        <v>12</v>
      </c>
      <c r="H15" s="12">
        <v>3</v>
      </c>
      <c r="I15" s="12">
        <v>3</v>
      </c>
      <c r="J15" s="12">
        <v>2</v>
      </c>
      <c r="K15" s="12">
        <v>1</v>
      </c>
      <c r="L15" s="12">
        <v>1</v>
      </c>
      <c r="M15" s="12">
        <v>1</v>
      </c>
      <c r="N15" s="12">
        <v>0</v>
      </c>
      <c r="O15" s="12">
        <v>2</v>
      </c>
      <c r="P15" s="12">
        <v>2</v>
      </c>
      <c r="Q15" s="12">
        <v>0</v>
      </c>
      <c r="R15" s="12">
        <v>2</v>
      </c>
      <c r="S15" s="12">
        <v>2</v>
      </c>
      <c r="T15" s="12">
        <v>0</v>
      </c>
      <c r="U15" s="12">
        <v>2</v>
      </c>
      <c r="V15" s="12">
        <v>2</v>
      </c>
      <c r="W15" s="12">
        <v>0</v>
      </c>
      <c r="X15" s="12">
        <v>3</v>
      </c>
      <c r="Y15" s="43">
        <v>1</v>
      </c>
      <c r="Z15" s="44">
        <v>2</v>
      </c>
      <c r="AA15" s="45">
        <v>2</v>
      </c>
      <c r="AB15" s="46">
        <f>AB42+AB67+AB108+AB146+AB185</f>
        <v>2</v>
      </c>
      <c r="AC15" s="47">
        <f>AC42+AC67+AC108+AC146+AC185</f>
        <v>0</v>
      </c>
    </row>
    <row r="16" spans="1:38" s="18" customFormat="1" ht="12.75" x14ac:dyDescent="0.2">
      <c r="A16" s="36" t="s">
        <v>21</v>
      </c>
      <c r="B16" s="37">
        <v>608</v>
      </c>
      <c r="C16" s="37">
        <v>308</v>
      </c>
      <c r="D16" s="12">
        <v>189</v>
      </c>
      <c r="E16" s="12">
        <v>100</v>
      </c>
      <c r="F16" s="12">
        <v>300</v>
      </c>
      <c r="G16" s="12">
        <v>207</v>
      </c>
      <c r="H16" s="12">
        <v>93</v>
      </c>
      <c r="I16" s="12">
        <v>47</v>
      </c>
      <c r="J16" s="12">
        <v>28</v>
      </c>
      <c r="K16" s="12">
        <v>19</v>
      </c>
      <c r="L16" s="12">
        <v>18</v>
      </c>
      <c r="M16" s="12">
        <v>13</v>
      </c>
      <c r="N16" s="12">
        <v>5</v>
      </c>
      <c r="O16" s="12">
        <v>68</v>
      </c>
      <c r="P16" s="12">
        <v>48</v>
      </c>
      <c r="Q16" s="12">
        <v>20</v>
      </c>
      <c r="R16" s="12">
        <v>44</v>
      </c>
      <c r="S16" s="12">
        <v>28</v>
      </c>
      <c r="T16" s="12">
        <v>16</v>
      </c>
      <c r="U16" s="12">
        <v>46</v>
      </c>
      <c r="V16" s="12">
        <v>37</v>
      </c>
      <c r="W16" s="12">
        <v>9</v>
      </c>
      <c r="X16" s="12">
        <v>44</v>
      </c>
      <c r="Y16" s="43">
        <v>29</v>
      </c>
      <c r="Z16" s="44">
        <v>15</v>
      </c>
      <c r="AA16" s="45">
        <v>33</v>
      </c>
      <c r="AB16" s="46">
        <f>AB45+AB71+AB111+AB150+AB188</f>
        <v>24</v>
      </c>
      <c r="AC16" s="47">
        <f>AC45+AC71+AC111+AC150+AC188</f>
        <v>9</v>
      </c>
    </row>
    <row r="17" spans="1:42" s="18" customFormat="1" ht="12.75" x14ac:dyDescent="0.2">
      <c r="A17" s="36" t="s">
        <v>22</v>
      </c>
      <c r="B17" s="37">
        <v>204</v>
      </c>
      <c r="C17" s="37">
        <v>121</v>
      </c>
      <c r="D17" s="12">
        <v>47</v>
      </c>
      <c r="E17" s="12">
        <v>74</v>
      </c>
      <c r="F17" s="12">
        <v>83</v>
      </c>
      <c r="G17" s="12">
        <v>19</v>
      </c>
      <c r="H17" s="12">
        <v>64</v>
      </c>
      <c r="I17" s="12">
        <v>18</v>
      </c>
      <c r="J17" s="12">
        <v>4</v>
      </c>
      <c r="K17" s="12">
        <v>14</v>
      </c>
      <c r="L17" s="12">
        <v>0</v>
      </c>
      <c r="M17" s="12">
        <v>0</v>
      </c>
      <c r="N17" s="12">
        <v>0</v>
      </c>
      <c r="O17" s="12">
        <v>16</v>
      </c>
      <c r="P17" s="12">
        <v>4</v>
      </c>
      <c r="Q17" s="12">
        <v>12</v>
      </c>
      <c r="R17" s="12">
        <v>1</v>
      </c>
      <c r="S17" s="12">
        <v>0</v>
      </c>
      <c r="T17" s="12">
        <v>1</v>
      </c>
      <c r="U17" s="12">
        <v>16</v>
      </c>
      <c r="V17" s="12">
        <v>3</v>
      </c>
      <c r="W17" s="12">
        <v>13</v>
      </c>
      <c r="X17" s="12">
        <v>20</v>
      </c>
      <c r="Y17" s="43">
        <v>3</v>
      </c>
      <c r="Z17" s="44">
        <v>17</v>
      </c>
      <c r="AA17" s="45">
        <v>12</v>
      </c>
      <c r="AB17" s="46">
        <f>+AB115+AB207+AB155</f>
        <v>5</v>
      </c>
      <c r="AC17" s="47">
        <f>+AC115+AC207+AC155</f>
        <v>7</v>
      </c>
    </row>
    <row r="18" spans="1:42" s="1" customFormat="1" ht="12.75" x14ac:dyDescent="0.2">
      <c r="A18" s="26"/>
      <c r="B18" s="29"/>
      <c r="C18" s="29"/>
      <c r="D18" s="50"/>
      <c r="E18" s="50"/>
      <c r="F18" s="50"/>
      <c r="G18" s="50"/>
      <c r="H18" s="50"/>
      <c r="I18" s="29">
        <v>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2"/>
      <c r="AA18" s="53"/>
      <c r="AB18" s="51"/>
      <c r="AC18" s="52"/>
      <c r="AD18" s="35"/>
      <c r="AE18" s="18"/>
      <c r="AF18" s="35"/>
      <c r="AG18" s="35"/>
      <c r="AH18" s="35"/>
    </row>
    <row r="19" spans="1:42" s="59" customFormat="1" ht="15.75" x14ac:dyDescent="0.2">
      <c r="A19" s="285" t="s">
        <v>23</v>
      </c>
      <c r="B19" s="286">
        <v>860</v>
      </c>
      <c r="C19" s="287">
        <v>524</v>
      </c>
      <c r="D19" s="287">
        <v>267</v>
      </c>
      <c r="E19" s="287" t="e">
        <v>#REF!</v>
      </c>
      <c r="F19" s="287">
        <v>336</v>
      </c>
      <c r="G19" s="287">
        <v>199</v>
      </c>
      <c r="H19" s="287">
        <v>137</v>
      </c>
      <c r="I19" s="287">
        <v>39</v>
      </c>
      <c r="J19" s="287">
        <v>21</v>
      </c>
      <c r="K19" s="287">
        <v>18</v>
      </c>
      <c r="L19" s="287">
        <v>24</v>
      </c>
      <c r="M19" s="287">
        <v>16</v>
      </c>
      <c r="N19" s="287">
        <v>8</v>
      </c>
      <c r="O19" s="287">
        <v>84</v>
      </c>
      <c r="P19" s="287">
        <v>48</v>
      </c>
      <c r="Q19" s="287">
        <v>36</v>
      </c>
      <c r="R19" s="287">
        <v>63</v>
      </c>
      <c r="S19" s="287">
        <v>32</v>
      </c>
      <c r="T19" s="287">
        <v>31</v>
      </c>
      <c r="U19" s="287">
        <v>54</v>
      </c>
      <c r="V19" s="287">
        <v>37</v>
      </c>
      <c r="W19" s="287">
        <v>17</v>
      </c>
      <c r="X19" s="287">
        <v>55</v>
      </c>
      <c r="Y19" s="288">
        <v>30</v>
      </c>
      <c r="Z19" s="289">
        <v>25</v>
      </c>
      <c r="AA19" s="290">
        <v>17</v>
      </c>
      <c r="AB19" s="54">
        <f t="shared" ref="AB19:AC19" si="1">AB20+AB31+AB36+AB42+AB45</f>
        <v>15</v>
      </c>
      <c r="AC19" s="55">
        <f t="shared" si="1"/>
        <v>2</v>
      </c>
      <c r="AD19" s="56"/>
      <c r="AE19" s="18"/>
      <c r="AF19" s="57"/>
      <c r="AG19" s="57"/>
      <c r="AH19" s="57"/>
      <c r="AI19" s="58"/>
    </row>
    <row r="20" spans="1:42" s="18" customFormat="1" ht="12.75" x14ac:dyDescent="0.2">
      <c r="A20" s="36" t="s">
        <v>24</v>
      </c>
      <c r="B20" s="37">
        <v>34</v>
      </c>
      <c r="C20" s="12">
        <v>34</v>
      </c>
      <c r="D20" s="12">
        <v>19</v>
      </c>
      <c r="E20" s="12">
        <v>15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/>
      <c r="M20" s="12">
        <v>0</v>
      </c>
      <c r="N20" s="12">
        <v>0</v>
      </c>
      <c r="O20" s="12"/>
      <c r="P20" s="12">
        <v>0</v>
      </c>
      <c r="Q20" s="12">
        <v>0</v>
      </c>
      <c r="R20" s="12"/>
      <c r="S20" s="12">
        <v>0</v>
      </c>
      <c r="T20" s="12">
        <v>0</v>
      </c>
      <c r="U20" s="12"/>
      <c r="V20" s="12">
        <v>0</v>
      </c>
      <c r="W20" s="12">
        <v>0</v>
      </c>
      <c r="X20" s="12"/>
      <c r="Y20" s="46">
        <v>0</v>
      </c>
      <c r="Z20" s="47">
        <v>0</v>
      </c>
      <c r="AA20" s="60"/>
      <c r="AB20" s="46">
        <f t="shared" ref="AB20:AC20" si="2">SUM(AB21:AB29)</f>
        <v>0</v>
      </c>
      <c r="AC20" s="47">
        <f t="shared" si="2"/>
        <v>0</v>
      </c>
      <c r="AD20" s="61"/>
      <c r="AF20" s="61"/>
      <c r="AG20" s="61"/>
      <c r="AH20" s="61"/>
    </row>
    <row r="21" spans="1:42" s="18" customFormat="1" ht="12.75" x14ac:dyDescent="0.2">
      <c r="A21" s="62" t="s">
        <v>25</v>
      </c>
      <c r="B21" s="63">
        <v>22</v>
      </c>
      <c r="C21" s="64">
        <v>22</v>
      </c>
      <c r="D21" s="64">
        <v>12</v>
      </c>
      <c r="E21" s="64">
        <v>10</v>
      </c>
      <c r="F21" s="64">
        <v>0</v>
      </c>
      <c r="G21" s="64"/>
      <c r="H21" s="64"/>
      <c r="I21" s="12"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  <c r="Z21" s="66"/>
      <c r="AA21" s="67"/>
      <c r="AB21" s="65"/>
      <c r="AC21" s="66"/>
    </row>
    <row r="22" spans="1:42" s="18" customFormat="1" ht="12.75" x14ac:dyDescent="0.2">
      <c r="A22" s="62" t="s">
        <v>26</v>
      </c>
      <c r="B22" s="63">
        <v>1</v>
      </c>
      <c r="C22" s="64">
        <v>1</v>
      </c>
      <c r="D22" s="64">
        <v>1</v>
      </c>
      <c r="E22" s="64"/>
      <c r="F22" s="64"/>
      <c r="G22" s="64"/>
      <c r="H22" s="64"/>
      <c r="I22" s="12">
        <v>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5"/>
      <c r="Z22" s="66"/>
      <c r="AA22" s="67"/>
      <c r="AB22" s="65"/>
      <c r="AC22" s="66"/>
    </row>
    <row r="23" spans="1:42" s="18" customFormat="1" ht="12.75" x14ac:dyDescent="0.2">
      <c r="A23" s="62" t="s">
        <v>27</v>
      </c>
      <c r="B23" s="63">
        <v>0</v>
      </c>
      <c r="C23" s="64">
        <v>0</v>
      </c>
      <c r="D23" s="64"/>
      <c r="E23" s="64"/>
      <c r="F23" s="64"/>
      <c r="G23" s="64"/>
      <c r="H23" s="64"/>
      <c r="I23" s="12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5"/>
      <c r="Z23" s="66"/>
      <c r="AA23" s="67"/>
      <c r="AB23" s="65"/>
      <c r="AC23" s="66"/>
    </row>
    <row r="24" spans="1:42" s="18" customFormat="1" ht="12.75" x14ac:dyDescent="0.2">
      <c r="A24" s="62" t="s">
        <v>28</v>
      </c>
      <c r="B24" s="63">
        <v>1</v>
      </c>
      <c r="C24" s="64">
        <v>1</v>
      </c>
      <c r="D24" s="64"/>
      <c r="E24" s="64">
        <v>1</v>
      </c>
      <c r="F24" s="64">
        <v>0</v>
      </c>
      <c r="G24" s="64"/>
      <c r="H24" s="64"/>
      <c r="I24" s="12"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5"/>
      <c r="Z24" s="66"/>
      <c r="AA24" s="67"/>
      <c r="AB24" s="65"/>
      <c r="AC24" s="66"/>
    </row>
    <row r="25" spans="1:42" s="18" customFormat="1" ht="12.75" x14ac:dyDescent="0.2">
      <c r="A25" s="62" t="s">
        <v>29</v>
      </c>
      <c r="B25" s="63">
        <v>0</v>
      </c>
      <c r="C25" s="64">
        <v>0</v>
      </c>
      <c r="D25" s="64"/>
      <c r="E25" s="64"/>
      <c r="F25" s="64">
        <v>0</v>
      </c>
      <c r="G25" s="64"/>
      <c r="H25" s="64"/>
      <c r="I25" s="12">
        <v>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  <c r="Z25" s="66"/>
      <c r="AA25" s="67"/>
      <c r="AB25" s="65"/>
      <c r="AC25" s="66"/>
    </row>
    <row r="26" spans="1:42" s="18" customFormat="1" ht="12.75" x14ac:dyDescent="0.2">
      <c r="A26" s="62" t="s">
        <v>30</v>
      </c>
      <c r="B26" s="63">
        <v>5</v>
      </c>
      <c r="C26" s="64">
        <v>5</v>
      </c>
      <c r="D26" s="64">
        <v>4</v>
      </c>
      <c r="E26" s="64">
        <v>1</v>
      </c>
      <c r="F26" s="64">
        <v>0</v>
      </c>
      <c r="G26" s="64">
        <v>0</v>
      </c>
      <c r="H26" s="64">
        <v>0</v>
      </c>
      <c r="I26" s="12">
        <v>0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  <c r="Z26" s="66"/>
      <c r="AA26" s="67"/>
      <c r="AB26" s="65"/>
      <c r="AC26" s="66"/>
    </row>
    <row r="27" spans="1:42" s="18" customFormat="1" ht="12.75" x14ac:dyDescent="0.2">
      <c r="A27" s="62" t="s">
        <v>31</v>
      </c>
      <c r="B27" s="63">
        <v>1</v>
      </c>
      <c r="C27" s="64">
        <v>1</v>
      </c>
      <c r="D27" s="64">
        <v>1</v>
      </c>
      <c r="E27" s="64"/>
      <c r="F27" s="64">
        <v>0</v>
      </c>
      <c r="G27" s="64"/>
      <c r="H27" s="64"/>
      <c r="I27" s="12">
        <v>0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5"/>
      <c r="Z27" s="66"/>
      <c r="AA27" s="67"/>
      <c r="AB27" s="65"/>
      <c r="AC27" s="66"/>
    </row>
    <row r="28" spans="1:42" s="68" customFormat="1" ht="15.95" hidden="1" customHeight="1" x14ac:dyDescent="0.2">
      <c r="A28" s="62" t="s">
        <v>32</v>
      </c>
      <c r="B28" s="63">
        <v>0</v>
      </c>
      <c r="C28" s="64">
        <v>0</v>
      </c>
      <c r="D28" s="64"/>
      <c r="E28" s="64"/>
      <c r="F28" s="64">
        <v>0</v>
      </c>
      <c r="G28" s="64"/>
      <c r="H28" s="64"/>
      <c r="I28" s="12">
        <v>0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  <c r="Z28" s="66"/>
      <c r="AA28" s="67"/>
      <c r="AB28" s="65"/>
      <c r="AC28" s="66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68" customFormat="1" ht="15.95" customHeight="1" x14ac:dyDescent="0.2">
      <c r="A29" s="62" t="s">
        <v>33</v>
      </c>
      <c r="B29" s="63">
        <v>3</v>
      </c>
      <c r="C29" s="64">
        <v>3</v>
      </c>
      <c r="D29" s="64">
        <v>1</v>
      </c>
      <c r="E29" s="64">
        <v>2</v>
      </c>
      <c r="F29" s="64">
        <v>0</v>
      </c>
      <c r="G29" s="64"/>
      <c r="H29" s="64"/>
      <c r="I29" s="12">
        <v>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  <c r="Z29" s="66"/>
      <c r="AA29" s="67"/>
      <c r="AB29" s="65"/>
      <c r="AC29" s="66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s="68" customFormat="1" ht="15.95" customHeight="1" x14ac:dyDescent="0.2">
      <c r="A30" s="62" t="s">
        <v>34</v>
      </c>
      <c r="B30" s="63">
        <v>1</v>
      </c>
      <c r="C30" s="64">
        <v>1</v>
      </c>
      <c r="D30" s="64"/>
      <c r="E30" s="64">
        <v>1</v>
      </c>
      <c r="F30" s="64"/>
      <c r="G30" s="64"/>
      <c r="H30" s="64"/>
      <c r="I30" s="12">
        <v>0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  <c r="Z30" s="66"/>
      <c r="AA30" s="67"/>
      <c r="AB30" s="65"/>
      <c r="AC30" s="66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s="69" customFormat="1" ht="15.95" customHeight="1" x14ac:dyDescent="0.2">
      <c r="A31" s="36" t="s">
        <v>35</v>
      </c>
      <c r="B31" s="37">
        <v>265</v>
      </c>
      <c r="C31" s="12">
        <v>224</v>
      </c>
      <c r="D31" s="12">
        <v>120</v>
      </c>
      <c r="E31" s="12">
        <v>104</v>
      </c>
      <c r="F31" s="12">
        <v>41</v>
      </c>
      <c r="G31" s="12">
        <v>25</v>
      </c>
      <c r="H31" s="12">
        <v>16</v>
      </c>
      <c r="I31" s="12">
        <v>0</v>
      </c>
      <c r="J31" s="12">
        <v>0</v>
      </c>
      <c r="K31" s="12">
        <v>0</v>
      </c>
      <c r="L31" s="12"/>
      <c r="M31" s="12">
        <v>0</v>
      </c>
      <c r="N31" s="12">
        <v>0</v>
      </c>
      <c r="O31" s="12"/>
      <c r="P31" s="12">
        <v>0</v>
      </c>
      <c r="Q31" s="12">
        <v>0</v>
      </c>
      <c r="R31" s="12">
        <v>15</v>
      </c>
      <c r="S31" s="12">
        <v>9</v>
      </c>
      <c r="T31" s="12">
        <v>6</v>
      </c>
      <c r="U31" s="12">
        <v>26</v>
      </c>
      <c r="V31" s="12">
        <v>16</v>
      </c>
      <c r="W31" s="12">
        <v>10</v>
      </c>
      <c r="X31" s="12"/>
      <c r="Y31" s="46">
        <v>0</v>
      </c>
      <c r="Z31" s="47">
        <v>0</v>
      </c>
      <c r="AA31" s="60"/>
      <c r="AB31" s="46">
        <f>SUM(AB32:AB33)</f>
        <v>0</v>
      </c>
      <c r="AC31" s="47">
        <f>SUM(AC32:AC33)</f>
        <v>0</v>
      </c>
      <c r="AD31" s="61"/>
      <c r="AE31" s="18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spans="1:42" s="68" customFormat="1" ht="15.95" customHeight="1" x14ac:dyDescent="0.2">
      <c r="A32" s="62" t="s">
        <v>36</v>
      </c>
      <c r="B32" s="63">
        <v>30</v>
      </c>
      <c r="C32" s="64">
        <v>30</v>
      </c>
      <c r="D32" s="64">
        <v>13</v>
      </c>
      <c r="E32" s="64">
        <v>17</v>
      </c>
      <c r="F32" s="64">
        <v>0</v>
      </c>
      <c r="G32" s="64">
        <v>0</v>
      </c>
      <c r="H32" s="64">
        <v>0</v>
      </c>
      <c r="I32" s="12">
        <v>0</v>
      </c>
      <c r="J32" s="64"/>
      <c r="K32" s="64"/>
      <c r="L32" s="64"/>
      <c r="M32" s="64"/>
      <c r="N32" s="64"/>
      <c r="O32" s="64"/>
      <c r="P32" s="64"/>
      <c r="Q32" s="64"/>
      <c r="R32" s="12">
        <v>0</v>
      </c>
      <c r="S32" s="64"/>
      <c r="T32" s="64"/>
      <c r="U32" s="12">
        <v>0</v>
      </c>
      <c r="V32" s="64"/>
      <c r="W32" s="64"/>
      <c r="X32" s="64"/>
      <c r="Y32" s="65"/>
      <c r="Z32" s="66"/>
      <c r="AA32" s="67"/>
      <c r="AB32" s="65"/>
      <c r="AC32" s="66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68" customFormat="1" ht="15.95" customHeight="1" x14ac:dyDescent="0.2">
      <c r="A33" s="62" t="s">
        <v>37</v>
      </c>
      <c r="B33" s="63">
        <v>148</v>
      </c>
      <c r="C33" s="64">
        <v>122</v>
      </c>
      <c r="D33" s="64">
        <v>70</v>
      </c>
      <c r="E33" s="64">
        <v>52</v>
      </c>
      <c r="F33" s="64">
        <v>26</v>
      </c>
      <c r="G33" s="64">
        <v>16</v>
      </c>
      <c r="H33" s="64">
        <v>10</v>
      </c>
      <c r="I33" s="12">
        <v>0</v>
      </c>
      <c r="J33" s="64"/>
      <c r="K33" s="64"/>
      <c r="L33" s="64"/>
      <c r="M33" s="64"/>
      <c r="N33" s="64"/>
      <c r="O33" s="64"/>
      <c r="P33" s="64"/>
      <c r="Q33" s="64"/>
      <c r="R33" s="12">
        <v>0</v>
      </c>
      <c r="S33" s="64"/>
      <c r="T33" s="64"/>
      <c r="U33" s="64">
        <v>26</v>
      </c>
      <c r="V33" s="64">
        <v>16</v>
      </c>
      <c r="W33" s="64">
        <v>10</v>
      </c>
      <c r="X33" s="64"/>
      <c r="Y33" s="65"/>
      <c r="Z33" s="66"/>
      <c r="AA33" s="67"/>
      <c r="AB33" s="65"/>
      <c r="AC33" s="66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68" customFormat="1" ht="15.95" customHeight="1" x14ac:dyDescent="0.2">
      <c r="A34" s="62" t="s">
        <v>38</v>
      </c>
      <c r="B34" s="63">
        <v>7</v>
      </c>
      <c r="C34" s="64">
        <v>7</v>
      </c>
      <c r="D34" s="64">
        <v>6</v>
      </c>
      <c r="E34" s="64">
        <v>1</v>
      </c>
      <c r="F34" s="64">
        <v>0</v>
      </c>
      <c r="G34" s="64">
        <v>0</v>
      </c>
      <c r="H34" s="64">
        <v>0</v>
      </c>
      <c r="I34" s="12">
        <v>0</v>
      </c>
      <c r="J34" s="64"/>
      <c r="K34" s="64"/>
      <c r="L34" s="64"/>
      <c r="M34" s="64"/>
      <c r="N34" s="64"/>
      <c r="O34" s="64"/>
      <c r="P34" s="64"/>
      <c r="Q34" s="64"/>
      <c r="R34" s="12">
        <v>0</v>
      </c>
      <c r="S34" s="64"/>
      <c r="T34" s="64"/>
      <c r="U34" s="12">
        <v>0</v>
      </c>
      <c r="V34" s="64"/>
      <c r="W34" s="64"/>
      <c r="X34" s="64"/>
      <c r="Y34" s="65"/>
      <c r="Z34" s="66"/>
      <c r="AA34" s="67"/>
      <c r="AB34" s="65"/>
      <c r="AC34" s="66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68" customFormat="1" ht="15.95" customHeight="1" x14ac:dyDescent="0.2">
      <c r="A35" s="62" t="s">
        <v>39</v>
      </c>
      <c r="B35" s="63">
        <v>80</v>
      </c>
      <c r="C35" s="64">
        <v>65</v>
      </c>
      <c r="D35" s="64">
        <v>31</v>
      </c>
      <c r="E35" s="64">
        <v>34</v>
      </c>
      <c r="F35" s="64">
        <v>15</v>
      </c>
      <c r="G35" s="64">
        <v>9</v>
      </c>
      <c r="H35" s="64">
        <v>6</v>
      </c>
      <c r="I35" s="12">
        <v>0</v>
      </c>
      <c r="J35" s="64"/>
      <c r="K35" s="64"/>
      <c r="L35" s="64"/>
      <c r="M35" s="64"/>
      <c r="N35" s="64"/>
      <c r="O35" s="64"/>
      <c r="P35" s="64"/>
      <c r="Q35" s="64"/>
      <c r="R35" s="64">
        <v>15</v>
      </c>
      <c r="S35" s="64">
        <v>9</v>
      </c>
      <c r="T35" s="64">
        <v>6</v>
      </c>
      <c r="U35" s="12">
        <v>0</v>
      </c>
      <c r="V35" s="64"/>
      <c r="W35" s="64"/>
      <c r="X35" s="64"/>
      <c r="Y35" s="65"/>
      <c r="Z35" s="66"/>
      <c r="AA35" s="67"/>
      <c r="AB35" s="65"/>
      <c r="AC35" s="66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s="69" customFormat="1" ht="15.95" customHeight="1" x14ac:dyDescent="0.2">
      <c r="A36" s="36" t="s">
        <v>40</v>
      </c>
      <c r="B36" s="37">
        <v>285</v>
      </c>
      <c r="C36" s="12">
        <v>139</v>
      </c>
      <c r="D36" s="12">
        <v>66</v>
      </c>
      <c r="E36" s="12">
        <v>73</v>
      </c>
      <c r="F36" s="12">
        <v>146</v>
      </c>
      <c r="G36" s="12">
        <v>88</v>
      </c>
      <c r="H36" s="12">
        <v>58</v>
      </c>
      <c r="I36" s="12">
        <v>19</v>
      </c>
      <c r="J36" s="70">
        <v>11</v>
      </c>
      <c r="K36" s="70">
        <v>8</v>
      </c>
      <c r="L36" s="70">
        <v>13</v>
      </c>
      <c r="M36" s="70">
        <v>9</v>
      </c>
      <c r="N36" s="70">
        <v>4</v>
      </c>
      <c r="O36" s="70">
        <v>45</v>
      </c>
      <c r="P36" s="70">
        <v>26</v>
      </c>
      <c r="Q36" s="70">
        <v>19</v>
      </c>
      <c r="R36" s="12">
        <v>28</v>
      </c>
      <c r="S36" s="70">
        <v>14</v>
      </c>
      <c r="T36" s="70">
        <v>14</v>
      </c>
      <c r="U36" s="12">
        <v>6</v>
      </c>
      <c r="V36" s="70">
        <v>5</v>
      </c>
      <c r="W36" s="70">
        <v>1</v>
      </c>
      <c r="X36" s="70">
        <v>30</v>
      </c>
      <c r="Y36" s="71">
        <v>18</v>
      </c>
      <c r="Z36" s="72">
        <v>12</v>
      </c>
      <c r="AA36" s="73">
        <v>5</v>
      </c>
      <c r="AB36" s="71">
        <f t="shared" ref="AB36:AC36" si="3">SUM(AB37:AB41)</f>
        <v>5</v>
      </c>
      <c r="AC36" s="72">
        <f t="shared" si="3"/>
        <v>0</v>
      </c>
      <c r="AD36" s="61"/>
      <c r="AE36" s="18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pans="1:42" s="68" customFormat="1" ht="15.95" customHeight="1" x14ac:dyDescent="0.2">
      <c r="A37" s="62" t="s">
        <v>41</v>
      </c>
      <c r="B37" s="63">
        <v>81</v>
      </c>
      <c r="C37" s="64">
        <v>18</v>
      </c>
      <c r="D37" s="64">
        <v>10</v>
      </c>
      <c r="E37" s="64">
        <v>8</v>
      </c>
      <c r="F37" s="64">
        <v>63</v>
      </c>
      <c r="G37" s="64">
        <v>46</v>
      </c>
      <c r="H37" s="64">
        <v>17</v>
      </c>
      <c r="I37" s="64">
        <v>12</v>
      </c>
      <c r="J37" s="64">
        <v>9</v>
      </c>
      <c r="K37" s="64">
        <v>3</v>
      </c>
      <c r="L37" s="74">
        <v>7</v>
      </c>
      <c r="M37" s="64">
        <v>5</v>
      </c>
      <c r="N37" s="64">
        <v>2</v>
      </c>
      <c r="O37" s="74">
        <v>23</v>
      </c>
      <c r="P37" s="64">
        <v>15</v>
      </c>
      <c r="Q37" s="64">
        <v>8</v>
      </c>
      <c r="R37" s="64">
        <v>10</v>
      </c>
      <c r="S37" s="64">
        <v>7</v>
      </c>
      <c r="T37" s="64">
        <v>3</v>
      </c>
      <c r="U37" s="64">
        <v>2</v>
      </c>
      <c r="V37" s="64">
        <v>1</v>
      </c>
      <c r="W37" s="64">
        <v>1</v>
      </c>
      <c r="X37" s="64">
        <v>5</v>
      </c>
      <c r="Y37" s="65">
        <v>5</v>
      </c>
      <c r="Z37" s="66"/>
      <c r="AA37" s="75">
        <v>4</v>
      </c>
      <c r="AB37" s="65">
        <v>4</v>
      </c>
      <c r="AC37" s="66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68" customFormat="1" ht="15.95" customHeight="1" x14ac:dyDescent="0.2">
      <c r="A38" s="62" t="s">
        <v>42</v>
      </c>
      <c r="B38" s="63">
        <v>5</v>
      </c>
      <c r="C38" s="64">
        <v>5</v>
      </c>
      <c r="D38" s="64">
        <v>3</v>
      </c>
      <c r="E38" s="64">
        <v>2</v>
      </c>
      <c r="F38" s="64"/>
      <c r="G38" s="64">
        <v>0</v>
      </c>
      <c r="H38" s="64">
        <v>0</v>
      </c>
      <c r="I38" s="12">
        <v>0</v>
      </c>
      <c r="J38" s="64"/>
      <c r="K38" s="64"/>
      <c r="L38" s="74">
        <v>0</v>
      </c>
      <c r="M38" s="64"/>
      <c r="N38" s="64"/>
      <c r="O38" s="74">
        <v>0</v>
      </c>
      <c r="P38" s="64"/>
      <c r="Q38" s="64"/>
      <c r="R38" s="64">
        <v>0</v>
      </c>
      <c r="S38" s="64"/>
      <c r="T38" s="64"/>
      <c r="U38" s="12">
        <v>0</v>
      </c>
      <c r="V38" s="64"/>
      <c r="W38" s="64"/>
      <c r="X38" s="64">
        <v>0</v>
      </c>
      <c r="Y38" s="65"/>
      <c r="Z38" s="66"/>
      <c r="AA38" s="75">
        <v>0</v>
      </c>
      <c r="AB38" s="65"/>
      <c r="AC38" s="66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s="68" customFormat="1" ht="15.95" customHeight="1" x14ac:dyDescent="0.2">
      <c r="A39" s="62" t="s">
        <v>43</v>
      </c>
      <c r="B39" s="63">
        <v>138</v>
      </c>
      <c r="C39" s="64">
        <v>98</v>
      </c>
      <c r="D39" s="64">
        <v>44</v>
      </c>
      <c r="E39" s="64">
        <v>54</v>
      </c>
      <c r="F39" s="64">
        <v>40</v>
      </c>
      <c r="G39" s="64">
        <v>17</v>
      </c>
      <c r="H39" s="64">
        <v>23</v>
      </c>
      <c r="I39" s="12">
        <v>0</v>
      </c>
      <c r="J39" s="64"/>
      <c r="K39" s="64"/>
      <c r="L39" s="74">
        <v>0</v>
      </c>
      <c r="M39" s="64"/>
      <c r="N39" s="64"/>
      <c r="O39" s="74">
        <v>0</v>
      </c>
      <c r="P39" s="64"/>
      <c r="Q39" s="64"/>
      <c r="R39" s="64">
        <v>18</v>
      </c>
      <c r="S39" s="64">
        <v>7</v>
      </c>
      <c r="T39" s="64">
        <v>11</v>
      </c>
      <c r="U39" s="12">
        <v>0</v>
      </c>
      <c r="V39" s="64"/>
      <c r="W39" s="64"/>
      <c r="X39" s="64">
        <v>22</v>
      </c>
      <c r="Y39" s="65">
        <v>10</v>
      </c>
      <c r="Z39" s="66">
        <v>12</v>
      </c>
      <c r="AA39" s="75">
        <v>0</v>
      </c>
      <c r="AB39" s="65"/>
      <c r="AC39" s="66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68" customFormat="1" ht="15.95" customHeight="1" x14ac:dyDescent="0.2">
      <c r="A40" s="62" t="s">
        <v>44</v>
      </c>
      <c r="B40" s="63">
        <v>31</v>
      </c>
      <c r="C40" s="64">
        <v>10</v>
      </c>
      <c r="D40" s="64">
        <v>5</v>
      </c>
      <c r="E40" s="64">
        <v>5</v>
      </c>
      <c r="F40" s="64">
        <v>21</v>
      </c>
      <c r="G40" s="64">
        <v>11</v>
      </c>
      <c r="H40" s="64">
        <v>10</v>
      </c>
      <c r="I40" s="64">
        <v>6</v>
      </c>
      <c r="J40" s="74">
        <v>2</v>
      </c>
      <c r="K40" s="74">
        <v>4</v>
      </c>
      <c r="L40" s="74">
        <v>4</v>
      </c>
      <c r="M40" s="64">
        <v>3</v>
      </c>
      <c r="N40" s="64">
        <v>1</v>
      </c>
      <c r="O40" s="74">
        <v>9</v>
      </c>
      <c r="P40" s="74">
        <v>4</v>
      </c>
      <c r="Q40" s="74">
        <v>5</v>
      </c>
      <c r="R40" s="64">
        <v>0</v>
      </c>
      <c r="S40" s="74"/>
      <c r="T40" s="74"/>
      <c r="U40" s="64">
        <v>1</v>
      </c>
      <c r="V40" s="74">
        <v>1</v>
      </c>
      <c r="W40" s="74"/>
      <c r="X40" s="64">
        <v>0</v>
      </c>
      <c r="Y40" s="76"/>
      <c r="Z40" s="77"/>
      <c r="AA40" s="75">
        <v>1</v>
      </c>
      <c r="AB40" s="76">
        <v>1</v>
      </c>
      <c r="AC40" s="77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68" customFormat="1" ht="15.95" customHeight="1" x14ac:dyDescent="0.2">
      <c r="A41" s="62" t="s">
        <v>45</v>
      </c>
      <c r="B41" s="63">
        <v>30</v>
      </c>
      <c r="C41" s="64">
        <v>8</v>
      </c>
      <c r="D41" s="64">
        <v>4</v>
      </c>
      <c r="E41" s="64">
        <v>4</v>
      </c>
      <c r="F41" s="64">
        <v>22</v>
      </c>
      <c r="G41" s="64">
        <v>14</v>
      </c>
      <c r="H41" s="64">
        <v>8</v>
      </c>
      <c r="I41" s="64">
        <v>1</v>
      </c>
      <c r="J41" s="74"/>
      <c r="K41" s="74">
        <v>1</v>
      </c>
      <c r="L41" s="74">
        <v>2</v>
      </c>
      <c r="M41" s="64">
        <v>1</v>
      </c>
      <c r="N41" s="64">
        <v>1</v>
      </c>
      <c r="O41" s="74">
        <v>13</v>
      </c>
      <c r="P41" s="74">
        <v>7</v>
      </c>
      <c r="Q41" s="74">
        <v>6</v>
      </c>
      <c r="R41" s="64">
        <v>0</v>
      </c>
      <c r="S41" s="74"/>
      <c r="T41" s="74"/>
      <c r="U41" s="64">
        <v>3</v>
      </c>
      <c r="V41" s="74">
        <v>3</v>
      </c>
      <c r="W41" s="74"/>
      <c r="X41" s="64">
        <v>3</v>
      </c>
      <c r="Y41" s="76">
        <v>3</v>
      </c>
      <c r="Z41" s="77"/>
      <c r="AA41" s="73">
        <v>0</v>
      </c>
      <c r="AB41" s="76"/>
      <c r="AC41" s="77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68" customFormat="1" ht="15.95" hidden="1" customHeight="1" x14ac:dyDescent="0.2">
      <c r="A42" s="36" t="s">
        <v>46</v>
      </c>
      <c r="B42" s="63">
        <v>0</v>
      </c>
      <c r="C42" s="64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/>
      <c r="K42" s="12"/>
      <c r="L42" s="74">
        <v>0</v>
      </c>
      <c r="M42" s="12">
        <v>0</v>
      </c>
      <c r="N42" s="12">
        <v>0</v>
      </c>
      <c r="O42" s="74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64">
        <v>0</v>
      </c>
      <c r="Y42" s="46">
        <v>0</v>
      </c>
      <c r="Z42" s="47">
        <v>0</v>
      </c>
      <c r="AA42" s="73">
        <v>0</v>
      </c>
      <c r="AB42" s="46">
        <f t="shared" ref="AB42" si="4">SUM(AB43:AB44)</f>
        <v>0</v>
      </c>
      <c r="AC42" s="47">
        <f>SUM(AC44:AC44)</f>
        <v>0</v>
      </c>
      <c r="AD42" s="61"/>
      <c r="AE42" s="18"/>
      <c r="AF42" s="61"/>
      <c r="AG42" s="61"/>
      <c r="AH42" s="61"/>
      <c r="AI42" s="18"/>
      <c r="AJ42" s="18"/>
      <c r="AK42" s="18"/>
      <c r="AL42" s="18"/>
      <c r="AM42" s="18"/>
      <c r="AN42" s="18"/>
      <c r="AO42" s="18"/>
      <c r="AP42" s="18"/>
    </row>
    <row r="43" spans="1:42" s="68" customFormat="1" ht="15.95" hidden="1" customHeight="1" x14ac:dyDescent="0.2">
      <c r="A43" s="62" t="s">
        <v>47</v>
      </c>
      <c r="B43" s="63">
        <v>0</v>
      </c>
      <c r="C43" s="64">
        <v>0</v>
      </c>
      <c r="D43" s="64"/>
      <c r="E43" s="64"/>
      <c r="F43" s="64">
        <v>0</v>
      </c>
      <c r="G43" s="64">
        <v>0</v>
      </c>
      <c r="H43" s="12">
        <v>0</v>
      </c>
      <c r="I43" s="12">
        <v>0</v>
      </c>
      <c r="J43" s="12"/>
      <c r="K43" s="12"/>
      <c r="L43" s="74">
        <v>0</v>
      </c>
      <c r="M43" s="64"/>
      <c r="N43" s="64"/>
      <c r="O43" s="74">
        <v>0</v>
      </c>
      <c r="P43" s="12"/>
      <c r="Q43" s="12"/>
      <c r="R43" s="12">
        <v>0</v>
      </c>
      <c r="S43" s="12"/>
      <c r="T43" s="12"/>
      <c r="U43" s="12">
        <v>0</v>
      </c>
      <c r="V43" s="64"/>
      <c r="W43" s="12"/>
      <c r="X43" s="64">
        <v>0</v>
      </c>
      <c r="Y43" s="46"/>
      <c r="Z43" s="47"/>
      <c r="AA43" s="73">
        <v>0</v>
      </c>
      <c r="AB43" s="46"/>
      <c r="AC43" s="47"/>
      <c r="AD43" s="61"/>
      <c r="AE43" s="18"/>
      <c r="AF43" s="61"/>
      <c r="AG43" s="61"/>
      <c r="AH43" s="61"/>
      <c r="AI43" s="18"/>
      <c r="AJ43" s="18"/>
      <c r="AK43" s="18"/>
      <c r="AL43" s="18"/>
      <c r="AM43" s="18"/>
      <c r="AN43" s="18"/>
      <c r="AO43" s="18"/>
      <c r="AP43" s="18"/>
    </row>
    <row r="44" spans="1:42" s="68" customFormat="1" ht="15.95" hidden="1" customHeight="1" x14ac:dyDescent="0.2">
      <c r="A44" s="62" t="s">
        <v>48</v>
      </c>
      <c r="B44" s="63">
        <v>0</v>
      </c>
      <c r="C44" s="64">
        <v>0</v>
      </c>
      <c r="D44" s="64"/>
      <c r="E44" s="64"/>
      <c r="F44" s="12">
        <v>0</v>
      </c>
      <c r="G44" s="12">
        <v>0</v>
      </c>
      <c r="H44" s="64">
        <v>0</v>
      </c>
      <c r="I44" s="12">
        <v>0</v>
      </c>
      <c r="J44" s="64"/>
      <c r="K44" s="64"/>
      <c r="L44" s="74">
        <v>0</v>
      </c>
      <c r="M44" s="64"/>
      <c r="N44" s="64"/>
      <c r="O44" s="74">
        <v>0</v>
      </c>
      <c r="P44" s="64"/>
      <c r="Q44" s="64"/>
      <c r="R44" s="12">
        <v>0</v>
      </c>
      <c r="S44" s="64"/>
      <c r="T44" s="64"/>
      <c r="U44" s="12">
        <v>0</v>
      </c>
      <c r="V44" s="64"/>
      <c r="W44" s="64"/>
      <c r="X44" s="64">
        <v>0</v>
      </c>
      <c r="Y44" s="65"/>
      <c r="Z44" s="66"/>
      <c r="AA44" s="73">
        <v>0</v>
      </c>
      <c r="AB44" s="65"/>
      <c r="AC44" s="66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s="68" customFormat="1" ht="15.95" customHeight="1" x14ac:dyDescent="0.2">
      <c r="A45" s="36" t="s">
        <v>49</v>
      </c>
      <c r="B45" s="37">
        <v>276</v>
      </c>
      <c r="C45" s="12">
        <v>127</v>
      </c>
      <c r="D45" s="12">
        <v>62</v>
      </c>
      <c r="E45" s="12">
        <v>65</v>
      </c>
      <c r="F45" s="12">
        <v>149</v>
      </c>
      <c r="G45" s="12">
        <v>86</v>
      </c>
      <c r="H45" s="12">
        <v>63</v>
      </c>
      <c r="I45" s="12">
        <v>20</v>
      </c>
      <c r="J45" s="12">
        <v>10</v>
      </c>
      <c r="K45" s="12">
        <v>10</v>
      </c>
      <c r="L45" s="70">
        <v>11</v>
      </c>
      <c r="M45" s="12">
        <v>7</v>
      </c>
      <c r="N45" s="12">
        <v>4</v>
      </c>
      <c r="O45" s="70">
        <v>39</v>
      </c>
      <c r="P45" s="12">
        <v>22</v>
      </c>
      <c r="Q45" s="12">
        <v>17</v>
      </c>
      <c r="R45" s="12">
        <v>20</v>
      </c>
      <c r="S45" s="12">
        <v>9</v>
      </c>
      <c r="T45" s="12">
        <v>11</v>
      </c>
      <c r="U45" s="12">
        <v>22</v>
      </c>
      <c r="V45" s="12">
        <v>16</v>
      </c>
      <c r="W45" s="12">
        <v>6</v>
      </c>
      <c r="X45" s="12">
        <v>25</v>
      </c>
      <c r="Y45" s="46">
        <v>12</v>
      </c>
      <c r="Z45" s="47">
        <v>13</v>
      </c>
      <c r="AA45" s="73">
        <v>12</v>
      </c>
      <c r="AB45" s="46">
        <f t="shared" ref="AB45:AC45" si="5">SUM(AB47:AB50)</f>
        <v>10</v>
      </c>
      <c r="AC45" s="47">
        <f t="shared" si="5"/>
        <v>2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s="68" customFormat="1" ht="15.95" customHeight="1" x14ac:dyDescent="0.2">
      <c r="A46" s="62" t="s">
        <v>50</v>
      </c>
      <c r="B46" s="63">
        <v>5</v>
      </c>
      <c r="C46" s="64">
        <v>5</v>
      </c>
      <c r="D46" s="64">
        <v>2</v>
      </c>
      <c r="E46" s="64">
        <v>3</v>
      </c>
      <c r="F46" s="12"/>
      <c r="G46" s="64">
        <v>0</v>
      </c>
      <c r="H46" s="64">
        <v>0</v>
      </c>
      <c r="I46" s="12">
        <v>0</v>
      </c>
      <c r="J46" s="12"/>
      <c r="K46" s="12"/>
      <c r="L46" s="74">
        <v>0</v>
      </c>
      <c r="M46" s="12"/>
      <c r="N46" s="12"/>
      <c r="O46" s="74">
        <v>0</v>
      </c>
      <c r="P46" s="12"/>
      <c r="Q46" s="12"/>
      <c r="R46" s="64">
        <v>0</v>
      </c>
      <c r="S46" s="12"/>
      <c r="T46" s="12"/>
      <c r="U46" s="12">
        <v>0</v>
      </c>
      <c r="V46" s="12"/>
      <c r="W46" s="12"/>
      <c r="X46" s="64">
        <v>0</v>
      </c>
      <c r="Y46" s="46"/>
      <c r="Z46" s="47"/>
      <c r="AA46" s="73">
        <v>0</v>
      </c>
      <c r="AB46" s="46"/>
      <c r="AC46" s="47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s="68" customFormat="1" ht="15.95" customHeight="1" x14ac:dyDescent="0.2">
      <c r="A47" s="62" t="s">
        <v>51</v>
      </c>
      <c r="B47" s="63">
        <v>96</v>
      </c>
      <c r="C47" s="64">
        <v>26</v>
      </c>
      <c r="D47" s="64">
        <v>16</v>
      </c>
      <c r="E47" s="64">
        <v>10</v>
      </c>
      <c r="F47" s="64">
        <v>70</v>
      </c>
      <c r="G47" s="64">
        <v>48</v>
      </c>
      <c r="H47" s="64">
        <v>22</v>
      </c>
      <c r="I47" s="64">
        <v>12</v>
      </c>
      <c r="J47" s="64">
        <v>7</v>
      </c>
      <c r="K47" s="64">
        <v>5</v>
      </c>
      <c r="L47" s="74">
        <v>4</v>
      </c>
      <c r="M47" s="64">
        <v>3</v>
      </c>
      <c r="N47" s="64">
        <v>1</v>
      </c>
      <c r="O47" s="74">
        <v>16</v>
      </c>
      <c r="P47" s="64">
        <v>11</v>
      </c>
      <c r="Q47" s="64">
        <v>5</v>
      </c>
      <c r="R47" s="64">
        <v>9</v>
      </c>
      <c r="S47" s="64">
        <v>5</v>
      </c>
      <c r="T47" s="64">
        <v>4</v>
      </c>
      <c r="U47" s="64">
        <v>15</v>
      </c>
      <c r="V47" s="64">
        <v>10</v>
      </c>
      <c r="W47" s="64">
        <v>5</v>
      </c>
      <c r="X47" s="64">
        <v>3</v>
      </c>
      <c r="Y47" s="65">
        <v>3</v>
      </c>
      <c r="Z47" s="66"/>
      <c r="AA47" s="75">
        <v>11</v>
      </c>
      <c r="AB47" s="65">
        <v>9</v>
      </c>
      <c r="AC47" s="66">
        <v>2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s="68" customFormat="1" ht="15.95" customHeight="1" x14ac:dyDescent="0.2">
      <c r="A48" s="62" t="s">
        <v>52</v>
      </c>
      <c r="B48" s="63">
        <v>107</v>
      </c>
      <c r="C48" s="64">
        <v>83</v>
      </c>
      <c r="D48" s="64">
        <v>36</v>
      </c>
      <c r="E48" s="64">
        <v>47</v>
      </c>
      <c r="F48" s="64">
        <v>24</v>
      </c>
      <c r="G48" s="64">
        <v>9</v>
      </c>
      <c r="H48" s="64">
        <v>15</v>
      </c>
      <c r="I48" s="64">
        <v>0</v>
      </c>
      <c r="J48" s="64"/>
      <c r="K48" s="64"/>
      <c r="L48" s="74">
        <v>0</v>
      </c>
      <c r="M48" s="64"/>
      <c r="N48" s="64"/>
      <c r="O48" s="74">
        <v>0</v>
      </c>
      <c r="P48" s="64"/>
      <c r="Q48" s="64"/>
      <c r="R48" s="64">
        <v>11</v>
      </c>
      <c r="S48" s="64">
        <v>4</v>
      </c>
      <c r="T48" s="64">
        <v>7</v>
      </c>
      <c r="U48" s="64">
        <v>0</v>
      </c>
      <c r="V48" s="64"/>
      <c r="W48" s="64"/>
      <c r="X48" s="64">
        <v>13</v>
      </c>
      <c r="Y48" s="65">
        <v>5</v>
      </c>
      <c r="Z48" s="66">
        <v>8</v>
      </c>
      <c r="AA48" s="75">
        <v>0</v>
      </c>
      <c r="AB48" s="65"/>
      <c r="AC48" s="66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s="68" customFormat="1" ht="15.95" customHeight="1" x14ac:dyDescent="0.2">
      <c r="A49" s="62" t="s">
        <v>53</v>
      </c>
      <c r="B49" s="63">
        <v>28</v>
      </c>
      <c r="C49" s="64">
        <v>6</v>
      </c>
      <c r="D49" s="64">
        <v>4</v>
      </c>
      <c r="E49" s="64">
        <v>2</v>
      </c>
      <c r="F49" s="64">
        <v>22</v>
      </c>
      <c r="G49" s="64">
        <v>8</v>
      </c>
      <c r="H49" s="64">
        <v>14</v>
      </c>
      <c r="I49" s="64">
        <v>3</v>
      </c>
      <c r="J49" s="64"/>
      <c r="K49" s="64">
        <v>3</v>
      </c>
      <c r="L49" s="74">
        <v>7</v>
      </c>
      <c r="M49" s="64">
        <v>4</v>
      </c>
      <c r="N49" s="64">
        <v>3</v>
      </c>
      <c r="O49" s="74">
        <v>12</v>
      </c>
      <c r="P49" s="64">
        <v>4</v>
      </c>
      <c r="Q49" s="64">
        <v>8</v>
      </c>
      <c r="R49" s="12">
        <v>0</v>
      </c>
      <c r="S49" s="64"/>
      <c r="T49" s="64"/>
      <c r="U49" s="64">
        <v>0</v>
      </c>
      <c r="V49" s="64"/>
      <c r="W49" s="64"/>
      <c r="X49" s="64">
        <v>0</v>
      </c>
      <c r="Y49" s="65"/>
      <c r="Z49" s="66"/>
      <c r="AA49" s="75">
        <v>0</v>
      </c>
      <c r="AB49" s="65"/>
      <c r="AC49" s="66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s="78" customFormat="1" ht="15.95" customHeight="1" x14ac:dyDescent="0.2">
      <c r="A50" s="62" t="s">
        <v>54</v>
      </c>
      <c r="B50" s="63">
        <v>40</v>
      </c>
      <c r="C50" s="64">
        <v>7</v>
      </c>
      <c r="D50" s="64">
        <v>4</v>
      </c>
      <c r="E50" s="64">
        <v>3</v>
      </c>
      <c r="F50" s="64">
        <v>33</v>
      </c>
      <c r="G50" s="64">
        <v>21</v>
      </c>
      <c r="H50" s="64">
        <v>12</v>
      </c>
      <c r="I50" s="64">
        <v>5</v>
      </c>
      <c r="J50" s="64">
        <v>3</v>
      </c>
      <c r="K50" s="64">
        <v>2</v>
      </c>
      <c r="L50" s="74">
        <v>0</v>
      </c>
      <c r="M50" s="64"/>
      <c r="N50" s="64"/>
      <c r="O50" s="74">
        <v>11</v>
      </c>
      <c r="P50" s="64">
        <v>7</v>
      </c>
      <c r="Q50" s="64">
        <v>4</v>
      </c>
      <c r="R50" s="12">
        <v>0</v>
      </c>
      <c r="S50" s="64"/>
      <c r="T50" s="64"/>
      <c r="U50" s="64">
        <v>7</v>
      </c>
      <c r="V50" s="64">
        <v>6</v>
      </c>
      <c r="W50" s="64">
        <v>1</v>
      </c>
      <c r="X50" s="64">
        <v>9</v>
      </c>
      <c r="Y50" s="65">
        <v>4</v>
      </c>
      <c r="Z50" s="66">
        <v>5</v>
      </c>
      <c r="AA50" s="75">
        <v>1</v>
      </c>
      <c r="AB50" s="65">
        <v>1</v>
      </c>
      <c r="AC50" s="66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s="85" customFormat="1" ht="15.95" customHeight="1" x14ac:dyDescent="0.2">
      <c r="A51" s="79"/>
      <c r="B51" s="80">
        <v>0</v>
      </c>
      <c r="C51" s="80">
        <v>0</v>
      </c>
      <c r="D51" s="81"/>
      <c r="E51" s="81"/>
      <c r="F51" s="81">
        <v>0</v>
      </c>
      <c r="G51" s="80">
        <v>0</v>
      </c>
      <c r="H51" s="80">
        <v>0</v>
      </c>
      <c r="I51" s="29">
        <v>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82"/>
      <c r="Z51" s="83"/>
      <c r="AA51" s="84"/>
      <c r="AB51" s="82"/>
      <c r="AC51" s="83"/>
      <c r="AD51" s="1"/>
      <c r="AE51" s="18"/>
      <c r="AF51" s="1"/>
      <c r="AG51" s="1"/>
      <c r="AH51" s="1"/>
    </row>
    <row r="52" spans="1:42" s="89" customFormat="1" ht="15.95" customHeight="1" x14ac:dyDescent="0.2">
      <c r="A52" s="291" t="s">
        <v>55</v>
      </c>
      <c r="B52" s="292">
        <v>367</v>
      </c>
      <c r="C52" s="292">
        <v>243</v>
      </c>
      <c r="D52" s="292">
        <v>191</v>
      </c>
      <c r="E52" s="292">
        <v>52</v>
      </c>
      <c r="F52" s="292">
        <v>124</v>
      </c>
      <c r="G52" s="292">
        <v>100</v>
      </c>
      <c r="H52" s="292">
        <v>24</v>
      </c>
      <c r="I52" s="292">
        <v>36</v>
      </c>
      <c r="J52" s="292">
        <v>20</v>
      </c>
      <c r="K52" s="292">
        <v>16</v>
      </c>
      <c r="L52" s="292">
        <v>3</v>
      </c>
      <c r="M52" s="292">
        <v>3</v>
      </c>
      <c r="N52" s="292">
        <v>0</v>
      </c>
      <c r="O52" s="292">
        <v>31</v>
      </c>
      <c r="P52" s="292">
        <v>28</v>
      </c>
      <c r="Q52" s="292">
        <v>3</v>
      </c>
      <c r="R52" s="292">
        <v>26</v>
      </c>
      <c r="S52" s="292">
        <v>23</v>
      </c>
      <c r="T52" s="292">
        <v>3</v>
      </c>
      <c r="U52" s="292">
        <v>9</v>
      </c>
      <c r="V52" s="292">
        <v>9</v>
      </c>
      <c r="W52" s="292">
        <v>0</v>
      </c>
      <c r="X52" s="292">
        <v>14</v>
      </c>
      <c r="Y52" s="293">
        <v>12</v>
      </c>
      <c r="Z52" s="294">
        <v>2</v>
      </c>
      <c r="AA52" s="295">
        <v>5</v>
      </c>
      <c r="AB52" s="86">
        <f>AB53+AB59+AB67+AB71+AB63</f>
        <v>5</v>
      </c>
      <c r="AC52" s="87">
        <f>AC53+AC59+AC67+AC71</f>
        <v>0</v>
      </c>
      <c r="AD52" s="88"/>
      <c r="AE52" s="18"/>
      <c r="AF52" s="88"/>
      <c r="AG52" s="88"/>
      <c r="AH52" s="88"/>
    </row>
    <row r="53" spans="1:42" s="94" customFormat="1" ht="15.95" hidden="1" customHeight="1" x14ac:dyDescent="0.2">
      <c r="A53" s="90" t="s">
        <v>56</v>
      </c>
      <c r="B53" s="29">
        <v>0</v>
      </c>
      <c r="C53" s="80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/>
      <c r="M53" s="29">
        <v>0</v>
      </c>
      <c r="N53" s="29">
        <v>0</v>
      </c>
      <c r="O53" s="29"/>
      <c r="P53" s="29">
        <v>0</v>
      </c>
      <c r="Q53" s="29">
        <v>0</v>
      </c>
      <c r="R53" s="29"/>
      <c r="S53" s="29">
        <v>0</v>
      </c>
      <c r="T53" s="29">
        <v>0</v>
      </c>
      <c r="U53" s="29"/>
      <c r="V53" s="29">
        <v>0</v>
      </c>
      <c r="W53" s="29">
        <v>0</v>
      </c>
      <c r="X53" s="29"/>
      <c r="Y53" s="91">
        <v>0</v>
      </c>
      <c r="Z53" s="92">
        <v>0</v>
      </c>
      <c r="AA53" s="93"/>
      <c r="AB53" s="91">
        <f t="shared" ref="AB53:AC53" si="6">SUM(AB54:AB54)</f>
        <v>0</v>
      </c>
      <c r="AC53" s="92">
        <f t="shared" si="6"/>
        <v>0</v>
      </c>
      <c r="AD53" s="1"/>
      <c r="AE53" s="18"/>
      <c r="AF53" s="1"/>
      <c r="AG53" s="1"/>
      <c r="AH53" s="1"/>
    </row>
    <row r="54" spans="1:42" s="94" customFormat="1" ht="15.95" hidden="1" customHeight="1" x14ac:dyDescent="0.25">
      <c r="A54" s="95" t="s">
        <v>57</v>
      </c>
      <c r="B54" s="80">
        <v>0</v>
      </c>
      <c r="C54" s="80">
        <v>0</v>
      </c>
      <c r="D54" s="80"/>
      <c r="E54" s="80"/>
      <c r="F54" s="80">
        <v>0</v>
      </c>
      <c r="G54" s="80">
        <v>0</v>
      </c>
      <c r="H54" s="80">
        <v>0</v>
      </c>
      <c r="I54" s="29">
        <v>0</v>
      </c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96"/>
      <c r="Z54" s="97"/>
      <c r="AA54" s="98"/>
      <c r="AB54" s="96"/>
      <c r="AC54" s="97"/>
      <c r="AD54" s="1"/>
      <c r="AE54" s="18"/>
      <c r="AF54" s="1"/>
      <c r="AG54" s="1"/>
      <c r="AH54" s="1"/>
    </row>
    <row r="55" spans="1:42" s="94" customFormat="1" ht="15.95" hidden="1" customHeight="1" x14ac:dyDescent="0.25">
      <c r="A55" s="95" t="s">
        <v>58</v>
      </c>
      <c r="B55" s="80">
        <v>0</v>
      </c>
      <c r="C55" s="80">
        <v>0</v>
      </c>
      <c r="D55" s="80"/>
      <c r="E55" s="80"/>
      <c r="F55" s="80"/>
      <c r="G55" s="80"/>
      <c r="H55" s="80"/>
      <c r="I55" s="29">
        <v>0</v>
      </c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96"/>
      <c r="Z55" s="97"/>
      <c r="AA55" s="98"/>
      <c r="AB55" s="96"/>
      <c r="AC55" s="97"/>
      <c r="AD55" s="1"/>
      <c r="AE55" s="18"/>
      <c r="AF55" s="1"/>
      <c r="AG55" s="1"/>
      <c r="AH55" s="1"/>
    </row>
    <row r="56" spans="1:42" s="94" customFormat="1" ht="15.95" hidden="1" customHeight="1" x14ac:dyDescent="0.25">
      <c r="A56" s="95" t="s">
        <v>59</v>
      </c>
      <c r="B56" s="80">
        <v>0</v>
      </c>
      <c r="C56" s="80">
        <v>0</v>
      </c>
      <c r="D56" s="80"/>
      <c r="E56" s="80"/>
      <c r="F56" s="80"/>
      <c r="G56" s="80"/>
      <c r="H56" s="80"/>
      <c r="I56" s="29">
        <v>0</v>
      </c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96"/>
      <c r="Z56" s="97"/>
      <c r="AA56" s="98"/>
      <c r="AB56" s="96"/>
      <c r="AC56" s="97"/>
      <c r="AD56" s="1"/>
      <c r="AE56" s="18"/>
      <c r="AF56" s="1"/>
      <c r="AG56" s="1"/>
      <c r="AH56" s="1"/>
    </row>
    <row r="57" spans="1:42" s="94" customFormat="1" ht="15.95" hidden="1" customHeight="1" x14ac:dyDescent="0.25">
      <c r="A57" s="95" t="s">
        <v>60</v>
      </c>
      <c r="B57" s="80">
        <v>0</v>
      </c>
      <c r="C57" s="80">
        <v>0</v>
      </c>
      <c r="D57" s="80"/>
      <c r="E57" s="80"/>
      <c r="F57" s="80"/>
      <c r="G57" s="80"/>
      <c r="H57" s="80"/>
      <c r="I57" s="29">
        <v>0</v>
      </c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96"/>
      <c r="Z57" s="97"/>
      <c r="AA57" s="98"/>
      <c r="AB57" s="96"/>
      <c r="AC57" s="97"/>
      <c r="AD57" s="1"/>
      <c r="AE57" s="18"/>
      <c r="AF57" s="1"/>
      <c r="AG57" s="1"/>
      <c r="AH57" s="1"/>
    </row>
    <row r="58" spans="1:42" s="94" customFormat="1" ht="15.95" hidden="1" customHeight="1" x14ac:dyDescent="0.25">
      <c r="A58" s="95" t="s">
        <v>61</v>
      </c>
      <c r="B58" s="80">
        <v>0</v>
      </c>
      <c r="C58" s="80">
        <v>0</v>
      </c>
      <c r="D58" s="80"/>
      <c r="E58" s="80"/>
      <c r="F58" s="80"/>
      <c r="G58" s="29"/>
      <c r="H58" s="80">
        <v>0</v>
      </c>
      <c r="I58" s="29">
        <v>0</v>
      </c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96"/>
      <c r="Z58" s="97"/>
      <c r="AA58" s="98"/>
      <c r="AB58" s="96"/>
      <c r="AC58" s="97"/>
      <c r="AD58" s="1"/>
      <c r="AE58" s="18"/>
      <c r="AF58" s="1"/>
      <c r="AG58" s="1"/>
      <c r="AH58" s="1"/>
    </row>
    <row r="59" spans="1:42" s="69" customFormat="1" ht="15.95" customHeight="1" x14ac:dyDescent="0.2">
      <c r="A59" s="36" t="s">
        <v>35</v>
      </c>
      <c r="B59" s="12">
        <v>178</v>
      </c>
      <c r="C59" s="12">
        <v>178</v>
      </c>
      <c r="D59" s="12">
        <v>134</v>
      </c>
      <c r="E59" s="12">
        <v>44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/>
      <c r="M59" s="12">
        <v>0</v>
      </c>
      <c r="N59" s="12">
        <v>0</v>
      </c>
      <c r="O59" s="12"/>
      <c r="P59" s="12">
        <v>0</v>
      </c>
      <c r="Q59" s="12">
        <v>0</v>
      </c>
      <c r="R59" s="12"/>
      <c r="S59" s="12">
        <v>0</v>
      </c>
      <c r="T59" s="12">
        <v>0</v>
      </c>
      <c r="U59" s="12"/>
      <c r="V59" s="12">
        <v>0</v>
      </c>
      <c r="W59" s="12">
        <v>0</v>
      </c>
      <c r="X59" s="12"/>
      <c r="Y59" s="46">
        <v>0</v>
      </c>
      <c r="Z59" s="47">
        <v>0</v>
      </c>
      <c r="AA59" s="60"/>
      <c r="AB59" s="46">
        <f t="shared" ref="AB59:AC59" si="7">SUM(AB60:AB62)</f>
        <v>0</v>
      </c>
      <c r="AC59" s="47">
        <f t="shared" si="7"/>
        <v>0</v>
      </c>
      <c r="AD59" s="48"/>
      <c r="AE59" s="18"/>
      <c r="AF59" s="48"/>
      <c r="AG59" s="48"/>
      <c r="AH59" s="48"/>
    </row>
    <row r="60" spans="1:42" s="68" customFormat="1" ht="12.75" x14ac:dyDescent="0.2">
      <c r="A60" s="62" t="s">
        <v>62</v>
      </c>
      <c r="B60" s="64">
        <v>27</v>
      </c>
      <c r="C60" s="64">
        <v>27</v>
      </c>
      <c r="D60" s="64">
        <v>20</v>
      </c>
      <c r="E60" s="64">
        <v>7</v>
      </c>
      <c r="F60" s="64">
        <v>0</v>
      </c>
      <c r="G60" s="64">
        <v>0</v>
      </c>
      <c r="H60" s="64">
        <v>0</v>
      </c>
      <c r="I60" s="12">
        <v>0</v>
      </c>
      <c r="J60" s="74"/>
      <c r="K60" s="74"/>
      <c r="L60" s="74"/>
      <c r="M60" s="64"/>
      <c r="N60" s="64"/>
      <c r="O60" s="64"/>
      <c r="P60" s="64"/>
      <c r="Q60" s="64"/>
      <c r="R60" s="64"/>
      <c r="S60" s="74"/>
      <c r="T60" s="74"/>
      <c r="U60" s="74"/>
      <c r="V60" s="74"/>
      <c r="W60" s="74"/>
      <c r="X60" s="74"/>
      <c r="Y60" s="76"/>
      <c r="Z60" s="77"/>
      <c r="AA60" s="75"/>
      <c r="AB60" s="76"/>
      <c r="AC60" s="77"/>
      <c r="AD60" s="18"/>
      <c r="AE60" s="18"/>
      <c r="AF60" s="18"/>
      <c r="AG60" s="18"/>
      <c r="AH60" s="18"/>
    </row>
    <row r="61" spans="1:42" s="68" customFormat="1" ht="12.75" x14ac:dyDescent="0.2">
      <c r="A61" s="62" t="s">
        <v>63</v>
      </c>
      <c r="B61" s="64">
        <v>83</v>
      </c>
      <c r="C61" s="64">
        <v>83</v>
      </c>
      <c r="D61" s="64">
        <v>71</v>
      </c>
      <c r="E61" s="64">
        <v>12</v>
      </c>
      <c r="F61" s="64">
        <v>0</v>
      </c>
      <c r="G61" s="64">
        <v>0</v>
      </c>
      <c r="H61" s="64">
        <v>0</v>
      </c>
      <c r="I61" s="12">
        <v>0</v>
      </c>
      <c r="J61" s="74"/>
      <c r="K61" s="74"/>
      <c r="L61" s="74"/>
      <c r="M61" s="64"/>
      <c r="N61" s="64"/>
      <c r="O61" s="64"/>
      <c r="P61" s="64"/>
      <c r="Q61" s="64"/>
      <c r="R61" s="64"/>
      <c r="S61" s="74"/>
      <c r="T61" s="74"/>
      <c r="U61" s="74"/>
      <c r="V61" s="74"/>
      <c r="W61" s="74"/>
      <c r="X61" s="74"/>
      <c r="Y61" s="76"/>
      <c r="Z61" s="77"/>
      <c r="AA61" s="75"/>
      <c r="AB61" s="76"/>
      <c r="AC61" s="77"/>
      <c r="AD61" s="18"/>
      <c r="AE61" s="18"/>
      <c r="AF61" s="18"/>
      <c r="AG61" s="18"/>
      <c r="AH61" s="18"/>
    </row>
    <row r="62" spans="1:42" s="68" customFormat="1" ht="12.75" x14ac:dyDescent="0.2">
      <c r="A62" s="62" t="s">
        <v>64</v>
      </c>
      <c r="B62" s="64">
        <v>68</v>
      </c>
      <c r="C62" s="64">
        <v>68</v>
      </c>
      <c r="D62" s="64">
        <v>43</v>
      </c>
      <c r="E62" s="64">
        <v>25</v>
      </c>
      <c r="F62" s="64">
        <v>0</v>
      </c>
      <c r="G62" s="64">
        <v>0</v>
      </c>
      <c r="H62" s="64">
        <v>0</v>
      </c>
      <c r="I62" s="12">
        <v>0</v>
      </c>
      <c r="J62" s="74"/>
      <c r="K62" s="74"/>
      <c r="L62" s="74"/>
      <c r="M62" s="64"/>
      <c r="N62" s="64"/>
      <c r="O62" s="64"/>
      <c r="P62" s="64"/>
      <c r="Q62" s="64"/>
      <c r="R62" s="64"/>
      <c r="S62" s="74"/>
      <c r="T62" s="74"/>
      <c r="U62" s="74"/>
      <c r="V62" s="74"/>
      <c r="W62" s="74"/>
      <c r="X62" s="74"/>
      <c r="Y62" s="76"/>
      <c r="Z62" s="77"/>
      <c r="AA62" s="75"/>
      <c r="AB62" s="76"/>
      <c r="AC62" s="77"/>
      <c r="AD62" s="18"/>
      <c r="AE62" s="18"/>
      <c r="AF62" s="18"/>
      <c r="AG62" s="18"/>
      <c r="AH62" s="18"/>
    </row>
    <row r="63" spans="1:42" s="68" customFormat="1" ht="12.75" x14ac:dyDescent="0.2">
      <c r="A63" s="36" t="s">
        <v>40</v>
      </c>
      <c r="B63" s="12">
        <v>93</v>
      </c>
      <c r="C63" s="12">
        <v>35</v>
      </c>
      <c r="D63" s="12">
        <v>31</v>
      </c>
      <c r="E63" s="12">
        <v>4</v>
      </c>
      <c r="F63" s="12">
        <v>58</v>
      </c>
      <c r="G63" s="12">
        <v>48</v>
      </c>
      <c r="H63" s="12">
        <v>10</v>
      </c>
      <c r="I63" s="12">
        <v>17</v>
      </c>
      <c r="J63" s="70">
        <v>10</v>
      </c>
      <c r="K63" s="70">
        <v>7</v>
      </c>
      <c r="L63" s="70"/>
      <c r="M63" s="70">
        <v>0</v>
      </c>
      <c r="N63" s="70">
        <v>0</v>
      </c>
      <c r="O63" s="70">
        <v>18</v>
      </c>
      <c r="P63" s="70">
        <v>17</v>
      </c>
      <c r="Q63" s="70">
        <v>1</v>
      </c>
      <c r="R63" s="70">
        <v>15</v>
      </c>
      <c r="S63" s="70">
        <v>13</v>
      </c>
      <c r="T63" s="70">
        <v>2</v>
      </c>
      <c r="U63" s="70">
        <v>1</v>
      </c>
      <c r="V63" s="70">
        <v>1</v>
      </c>
      <c r="W63" s="70">
        <v>0</v>
      </c>
      <c r="X63" s="70">
        <v>5</v>
      </c>
      <c r="Y63" s="71">
        <v>5</v>
      </c>
      <c r="Z63" s="72">
        <v>0</v>
      </c>
      <c r="AA63" s="73">
        <v>2</v>
      </c>
      <c r="AB63" s="71">
        <f t="shared" ref="AB63:AC63" si="8">SUM(AB64:AB66)</f>
        <v>2</v>
      </c>
      <c r="AC63" s="72">
        <f t="shared" si="8"/>
        <v>0</v>
      </c>
      <c r="AD63" s="18"/>
      <c r="AE63" s="18"/>
      <c r="AF63" s="18"/>
      <c r="AG63" s="18"/>
      <c r="AH63" s="18"/>
    </row>
    <row r="64" spans="1:42" s="68" customFormat="1" ht="12.75" x14ac:dyDescent="0.2">
      <c r="A64" s="36" t="s">
        <v>65</v>
      </c>
      <c r="B64" s="64">
        <v>46</v>
      </c>
      <c r="C64" s="64">
        <v>22</v>
      </c>
      <c r="D64" s="64">
        <v>18</v>
      </c>
      <c r="E64" s="64">
        <v>4</v>
      </c>
      <c r="F64" s="64">
        <v>24</v>
      </c>
      <c r="G64" s="64">
        <v>17</v>
      </c>
      <c r="H64" s="64">
        <v>7</v>
      </c>
      <c r="I64" s="64">
        <v>11</v>
      </c>
      <c r="J64" s="74">
        <v>5</v>
      </c>
      <c r="K64" s="74">
        <v>6</v>
      </c>
      <c r="L64" s="74"/>
      <c r="M64" s="64"/>
      <c r="N64" s="64"/>
      <c r="O64" s="74">
        <v>4</v>
      </c>
      <c r="P64" s="64">
        <v>4</v>
      </c>
      <c r="Q64" s="64"/>
      <c r="R64" s="74">
        <v>6</v>
      </c>
      <c r="S64" s="74">
        <v>5</v>
      </c>
      <c r="T64" s="74">
        <v>1</v>
      </c>
      <c r="U64" s="70">
        <v>0</v>
      </c>
      <c r="V64" s="74"/>
      <c r="W64" s="74"/>
      <c r="X64" s="74">
        <v>2</v>
      </c>
      <c r="Y64" s="76">
        <v>2</v>
      </c>
      <c r="Z64" s="77"/>
      <c r="AA64" s="75">
        <v>1</v>
      </c>
      <c r="AB64" s="76">
        <v>1</v>
      </c>
      <c r="AC64" s="77"/>
      <c r="AD64" s="18"/>
      <c r="AE64" s="18"/>
      <c r="AF64" s="18"/>
      <c r="AG64" s="18"/>
      <c r="AH64" s="18"/>
    </row>
    <row r="65" spans="1:34" s="68" customFormat="1" ht="12.75" x14ac:dyDescent="0.2">
      <c r="A65" s="36" t="s">
        <v>66</v>
      </c>
      <c r="B65" s="64">
        <v>1</v>
      </c>
      <c r="C65" s="64">
        <v>1</v>
      </c>
      <c r="D65" s="64">
        <v>1</v>
      </c>
      <c r="E65" s="64"/>
      <c r="F65" s="64"/>
      <c r="G65" s="64">
        <v>0</v>
      </c>
      <c r="H65" s="64">
        <v>0</v>
      </c>
      <c r="I65" s="12">
        <v>0</v>
      </c>
      <c r="J65" s="74"/>
      <c r="K65" s="74"/>
      <c r="L65" s="74"/>
      <c r="M65" s="64"/>
      <c r="N65" s="64"/>
      <c r="O65" s="74">
        <v>0</v>
      </c>
      <c r="P65" s="64"/>
      <c r="Q65" s="64"/>
      <c r="R65" s="74">
        <v>0</v>
      </c>
      <c r="S65" s="74"/>
      <c r="T65" s="74"/>
      <c r="U65" s="70">
        <v>0</v>
      </c>
      <c r="V65" s="74"/>
      <c r="W65" s="74"/>
      <c r="X65" s="74">
        <v>0</v>
      </c>
      <c r="Y65" s="76"/>
      <c r="Z65" s="77"/>
      <c r="AA65" s="75">
        <v>0</v>
      </c>
      <c r="AB65" s="76"/>
      <c r="AC65" s="77"/>
      <c r="AD65" s="18"/>
      <c r="AE65" s="18"/>
      <c r="AF65" s="18"/>
      <c r="AG65" s="18"/>
      <c r="AH65" s="18"/>
    </row>
    <row r="66" spans="1:34" s="68" customFormat="1" ht="12.75" x14ac:dyDescent="0.2">
      <c r="A66" s="36" t="s">
        <v>67</v>
      </c>
      <c r="B66" s="64">
        <v>46</v>
      </c>
      <c r="C66" s="64">
        <v>12</v>
      </c>
      <c r="D66" s="64">
        <v>12</v>
      </c>
      <c r="E66" s="64"/>
      <c r="F66" s="64">
        <v>34</v>
      </c>
      <c r="G66" s="64">
        <v>31</v>
      </c>
      <c r="H66" s="64">
        <v>3</v>
      </c>
      <c r="I66" s="12">
        <v>6</v>
      </c>
      <c r="J66" s="74">
        <v>5</v>
      </c>
      <c r="K66" s="74">
        <v>1</v>
      </c>
      <c r="L66" s="74"/>
      <c r="M66" s="64"/>
      <c r="N66" s="64"/>
      <c r="O66" s="74">
        <v>14</v>
      </c>
      <c r="P66" s="64">
        <v>13</v>
      </c>
      <c r="Q66" s="64">
        <v>1</v>
      </c>
      <c r="R66" s="74">
        <v>9</v>
      </c>
      <c r="S66" s="74">
        <v>8</v>
      </c>
      <c r="T66" s="74">
        <v>1</v>
      </c>
      <c r="U66" s="74">
        <v>1</v>
      </c>
      <c r="V66" s="74">
        <v>1</v>
      </c>
      <c r="W66" s="74"/>
      <c r="X66" s="74">
        <v>3</v>
      </c>
      <c r="Y66" s="76">
        <v>3</v>
      </c>
      <c r="Z66" s="77"/>
      <c r="AA66" s="75">
        <v>1</v>
      </c>
      <c r="AB66" s="76">
        <v>1</v>
      </c>
      <c r="AC66" s="77"/>
      <c r="AD66" s="18"/>
      <c r="AE66" s="18"/>
      <c r="AF66" s="18"/>
      <c r="AG66" s="18"/>
      <c r="AH66" s="18"/>
    </row>
    <row r="67" spans="1:34" s="69" customFormat="1" ht="12.75" x14ac:dyDescent="0.2">
      <c r="A67" s="36" t="s">
        <v>46</v>
      </c>
      <c r="B67" s="12">
        <v>9</v>
      </c>
      <c r="C67" s="12">
        <v>2</v>
      </c>
      <c r="D67" s="12">
        <v>1</v>
      </c>
      <c r="E67" s="12">
        <v>1</v>
      </c>
      <c r="F67" s="12">
        <v>7</v>
      </c>
      <c r="G67" s="12">
        <v>6</v>
      </c>
      <c r="H67" s="12">
        <v>1</v>
      </c>
      <c r="I67" s="12">
        <v>2</v>
      </c>
      <c r="J67" s="12">
        <v>1</v>
      </c>
      <c r="K67" s="12">
        <v>1</v>
      </c>
      <c r="L67" s="12"/>
      <c r="M67" s="12">
        <v>0</v>
      </c>
      <c r="N67" s="12">
        <v>0</v>
      </c>
      <c r="O67" s="70">
        <v>1</v>
      </c>
      <c r="P67" s="12">
        <v>1</v>
      </c>
      <c r="Q67" s="12">
        <v>0</v>
      </c>
      <c r="R67" s="70">
        <v>1</v>
      </c>
      <c r="S67" s="12">
        <v>1</v>
      </c>
      <c r="T67" s="12">
        <v>0</v>
      </c>
      <c r="U67" s="70">
        <v>1</v>
      </c>
      <c r="V67" s="12">
        <v>1</v>
      </c>
      <c r="W67" s="12">
        <v>0</v>
      </c>
      <c r="X67" s="70">
        <v>1</v>
      </c>
      <c r="Y67" s="46">
        <v>1</v>
      </c>
      <c r="Z67" s="47">
        <v>0</v>
      </c>
      <c r="AA67" s="73">
        <v>1</v>
      </c>
      <c r="AB67" s="46">
        <f t="shared" ref="AB67:AC67" si="9">SUM(AB68:AB70)</f>
        <v>1</v>
      </c>
      <c r="AC67" s="47">
        <f t="shared" si="9"/>
        <v>0</v>
      </c>
      <c r="AD67" s="61"/>
      <c r="AE67" s="18"/>
      <c r="AF67" s="61"/>
      <c r="AG67" s="61"/>
      <c r="AH67" s="61"/>
    </row>
    <row r="68" spans="1:34" s="68" customFormat="1" ht="12.75" x14ac:dyDescent="0.2">
      <c r="A68" s="99" t="s">
        <v>68</v>
      </c>
      <c r="B68" s="64">
        <v>1</v>
      </c>
      <c r="C68" s="64">
        <v>1</v>
      </c>
      <c r="D68" s="64"/>
      <c r="E68" s="64">
        <v>1</v>
      </c>
      <c r="F68" s="64">
        <v>0</v>
      </c>
      <c r="G68" s="64">
        <v>0</v>
      </c>
      <c r="H68" s="64">
        <v>0</v>
      </c>
      <c r="I68" s="12">
        <v>0</v>
      </c>
      <c r="J68" s="64"/>
      <c r="K68" s="64"/>
      <c r="L68" s="64"/>
      <c r="M68" s="64"/>
      <c r="N68" s="64"/>
      <c r="O68" s="74">
        <v>0</v>
      </c>
      <c r="P68" s="64"/>
      <c r="Q68" s="64"/>
      <c r="R68" s="74">
        <v>0</v>
      </c>
      <c r="S68" s="64"/>
      <c r="T68" s="64"/>
      <c r="U68" s="70">
        <v>0</v>
      </c>
      <c r="V68" s="64"/>
      <c r="W68" s="64"/>
      <c r="X68" s="74">
        <v>0</v>
      </c>
      <c r="Y68" s="65"/>
      <c r="Z68" s="66"/>
      <c r="AA68" s="73">
        <v>0</v>
      </c>
      <c r="AB68" s="65"/>
      <c r="AC68" s="66"/>
      <c r="AD68" s="18"/>
      <c r="AE68" s="18"/>
      <c r="AF68" s="18"/>
      <c r="AG68" s="18"/>
      <c r="AH68" s="18"/>
    </row>
    <row r="69" spans="1:34" s="68" customFormat="1" ht="12.75" x14ac:dyDescent="0.2">
      <c r="A69" s="36" t="s">
        <v>69</v>
      </c>
      <c r="B69" s="64">
        <v>5</v>
      </c>
      <c r="C69" s="64">
        <v>0</v>
      </c>
      <c r="D69" s="64"/>
      <c r="E69" s="64"/>
      <c r="F69" s="64">
        <v>5</v>
      </c>
      <c r="G69" s="64">
        <v>5</v>
      </c>
      <c r="H69" s="64">
        <v>0</v>
      </c>
      <c r="I69" s="12">
        <v>0</v>
      </c>
      <c r="J69" s="64"/>
      <c r="K69" s="64"/>
      <c r="L69" s="64"/>
      <c r="M69" s="64"/>
      <c r="N69" s="64"/>
      <c r="O69" s="74">
        <v>1</v>
      </c>
      <c r="P69" s="64">
        <v>1</v>
      </c>
      <c r="Q69" s="64"/>
      <c r="R69" s="74">
        <v>1</v>
      </c>
      <c r="S69" s="64">
        <v>1</v>
      </c>
      <c r="T69" s="64"/>
      <c r="U69" s="74">
        <v>1</v>
      </c>
      <c r="V69" s="64">
        <v>1</v>
      </c>
      <c r="W69" s="64"/>
      <c r="X69" s="74">
        <v>1</v>
      </c>
      <c r="Y69" s="65">
        <v>1</v>
      </c>
      <c r="Z69" s="66"/>
      <c r="AA69" s="75">
        <v>1</v>
      </c>
      <c r="AB69" s="65">
        <v>1</v>
      </c>
      <c r="AC69" s="66"/>
      <c r="AD69" s="18"/>
      <c r="AE69" s="18"/>
      <c r="AF69" s="18"/>
      <c r="AG69" s="18"/>
      <c r="AH69" s="18"/>
    </row>
    <row r="70" spans="1:34" s="68" customFormat="1" ht="12.75" x14ac:dyDescent="0.2">
      <c r="A70" s="36" t="s">
        <v>70</v>
      </c>
      <c r="B70" s="64">
        <v>3</v>
      </c>
      <c r="C70" s="64">
        <v>1</v>
      </c>
      <c r="D70" s="64">
        <v>1</v>
      </c>
      <c r="E70" s="64"/>
      <c r="F70" s="64">
        <v>2</v>
      </c>
      <c r="G70" s="64">
        <v>1</v>
      </c>
      <c r="H70" s="64">
        <v>1</v>
      </c>
      <c r="I70" s="64">
        <v>2</v>
      </c>
      <c r="J70" s="64">
        <v>1</v>
      </c>
      <c r="K70" s="64">
        <v>1</v>
      </c>
      <c r="L70" s="64"/>
      <c r="M70" s="64"/>
      <c r="N70" s="64"/>
      <c r="O70" s="74">
        <v>0</v>
      </c>
      <c r="P70" s="64"/>
      <c r="Q70" s="64"/>
      <c r="R70" s="74">
        <v>0</v>
      </c>
      <c r="S70" s="64"/>
      <c r="T70" s="64"/>
      <c r="U70" s="70">
        <v>0</v>
      </c>
      <c r="V70" s="64"/>
      <c r="W70" s="64"/>
      <c r="X70" s="74">
        <v>0</v>
      </c>
      <c r="Y70" s="65"/>
      <c r="Z70" s="66"/>
      <c r="AA70" s="73">
        <v>0</v>
      </c>
      <c r="AB70" s="65"/>
      <c r="AC70" s="66"/>
      <c r="AD70" s="18"/>
      <c r="AE70" s="18"/>
      <c r="AF70" s="18"/>
      <c r="AG70" s="18"/>
      <c r="AH70" s="18"/>
    </row>
    <row r="71" spans="1:34" s="68" customFormat="1" ht="12.75" x14ac:dyDescent="0.2">
      <c r="A71" s="36" t="s">
        <v>49</v>
      </c>
      <c r="B71" s="12">
        <v>87</v>
      </c>
      <c r="C71" s="12">
        <v>28</v>
      </c>
      <c r="D71" s="12">
        <v>25</v>
      </c>
      <c r="E71" s="12">
        <v>3</v>
      </c>
      <c r="F71" s="12">
        <v>59</v>
      </c>
      <c r="G71" s="12">
        <v>46</v>
      </c>
      <c r="H71" s="12">
        <v>13</v>
      </c>
      <c r="I71" s="12">
        <v>17</v>
      </c>
      <c r="J71" s="12">
        <v>9</v>
      </c>
      <c r="K71" s="12">
        <v>8</v>
      </c>
      <c r="L71" s="12">
        <v>3</v>
      </c>
      <c r="M71" s="12">
        <v>3</v>
      </c>
      <c r="N71" s="12">
        <v>0</v>
      </c>
      <c r="O71" s="70">
        <v>12</v>
      </c>
      <c r="P71" s="12">
        <v>10</v>
      </c>
      <c r="Q71" s="12">
        <v>2</v>
      </c>
      <c r="R71" s="70">
        <v>10</v>
      </c>
      <c r="S71" s="12">
        <v>9</v>
      </c>
      <c r="T71" s="12">
        <v>1</v>
      </c>
      <c r="U71" s="70">
        <v>7</v>
      </c>
      <c r="V71" s="12">
        <v>7</v>
      </c>
      <c r="W71" s="12">
        <v>0</v>
      </c>
      <c r="X71" s="70">
        <v>8</v>
      </c>
      <c r="Y71" s="46">
        <v>6</v>
      </c>
      <c r="Z71" s="47">
        <v>2</v>
      </c>
      <c r="AA71" s="73">
        <v>2</v>
      </c>
      <c r="AB71" s="46">
        <f t="shared" ref="AB71:AC71" si="10">SUM(AB72:AB76)</f>
        <v>2</v>
      </c>
      <c r="AC71" s="47">
        <f t="shared" si="10"/>
        <v>0</v>
      </c>
      <c r="AD71" s="18"/>
      <c r="AE71" s="18"/>
      <c r="AF71" s="18"/>
      <c r="AG71" s="18"/>
      <c r="AH71" s="18"/>
    </row>
    <row r="72" spans="1:34" s="68" customFormat="1" ht="12.75" x14ac:dyDescent="0.2">
      <c r="A72" s="36" t="s">
        <v>71</v>
      </c>
      <c r="B72" s="64">
        <v>6</v>
      </c>
      <c r="C72" s="64">
        <v>1</v>
      </c>
      <c r="D72" s="64">
        <v>1</v>
      </c>
      <c r="E72" s="64"/>
      <c r="F72" s="64">
        <v>5</v>
      </c>
      <c r="G72" s="64">
        <v>5</v>
      </c>
      <c r="H72" s="64">
        <v>0</v>
      </c>
      <c r="I72" s="12">
        <v>0</v>
      </c>
      <c r="J72" s="64"/>
      <c r="K72" s="64"/>
      <c r="L72" s="12">
        <v>0</v>
      </c>
      <c r="M72" s="64"/>
      <c r="N72" s="64"/>
      <c r="O72" s="74">
        <v>1</v>
      </c>
      <c r="P72" s="64">
        <v>1</v>
      </c>
      <c r="Q72" s="64"/>
      <c r="R72" s="74">
        <v>2</v>
      </c>
      <c r="S72" s="64">
        <v>2</v>
      </c>
      <c r="T72" s="64"/>
      <c r="U72" s="74">
        <v>1</v>
      </c>
      <c r="V72" s="64">
        <v>1</v>
      </c>
      <c r="W72" s="64"/>
      <c r="X72" s="74">
        <v>1</v>
      </c>
      <c r="Y72" s="65">
        <v>1</v>
      </c>
      <c r="Z72" s="66"/>
      <c r="AA72" s="73">
        <v>0</v>
      </c>
      <c r="AB72" s="65"/>
      <c r="AC72" s="66"/>
      <c r="AD72" s="18"/>
      <c r="AE72" s="18"/>
      <c r="AF72" s="18"/>
      <c r="AG72" s="18"/>
      <c r="AH72" s="18"/>
    </row>
    <row r="73" spans="1:34" s="78" customFormat="1" ht="12.75" x14ac:dyDescent="0.2">
      <c r="A73" s="36" t="s">
        <v>72</v>
      </c>
      <c r="B73" s="64">
        <v>4</v>
      </c>
      <c r="C73" s="64">
        <v>4</v>
      </c>
      <c r="D73" s="64">
        <v>4</v>
      </c>
      <c r="E73" s="64"/>
      <c r="F73" s="64">
        <v>0</v>
      </c>
      <c r="G73" s="64">
        <v>0</v>
      </c>
      <c r="H73" s="64">
        <v>0</v>
      </c>
      <c r="I73" s="12">
        <v>0</v>
      </c>
      <c r="J73" s="64"/>
      <c r="K73" s="64"/>
      <c r="L73" s="12">
        <v>0</v>
      </c>
      <c r="M73" s="64"/>
      <c r="N73" s="64"/>
      <c r="O73" s="74">
        <v>0</v>
      </c>
      <c r="P73" s="64"/>
      <c r="Q73" s="64"/>
      <c r="R73" s="74">
        <v>0</v>
      </c>
      <c r="S73" s="64"/>
      <c r="T73" s="64"/>
      <c r="U73" s="74">
        <v>0</v>
      </c>
      <c r="V73" s="64"/>
      <c r="W73" s="64"/>
      <c r="X73" s="74">
        <v>0</v>
      </c>
      <c r="Y73" s="65"/>
      <c r="Z73" s="66"/>
      <c r="AA73" s="73">
        <v>0</v>
      </c>
      <c r="AB73" s="65"/>
      <c r="AC73" s="66"/>
      <c r="AD73" s="18"/>
      <c r="AE73" s="18"/>
      <c r="AF73" s="18"/>
      <c r="AG73" s="18"/>
      <c r="AH73" s="18"/>
    </row>
    <row r="74" spans="1:34" s="18" customFormat="1" ht="12.75" x14ac:dyDescent="0.2">
      <c r="A74" s="62" t="s">
        <v>73</v>
      </c>
      <c r="B74" s="64">
        <v>45</v>
      </c>
      <c r="C74" s="64">
        <v>16</v>
      </c>
      <c r="D74" s="64">
        <v>13</v>
      </c>
      <c r="E74" s="64">
        <v>3</v>
      </c>
      <c r="F74" s="64">
        <v>29</v>
      </c>
      <c r="G74" s="64">
        <v>21</v>
      </c>
      <c r="H74" s="64">
        <v>8</v>
      </c>
      <c r="I74" s="64">
        <v>8</v>
      </c>
      <c r="J74" s="64">
        <v>2</v>
      </c>
      <c r="K74" s="64">
        <v>6</v>
      </c>
      <c r="L74" s="12">
        <v>0</v>
      </c>
      <c r="M74" s="64"/>
      <c r="N74" s="64"/>
      <c r="O74" s="74">
        <v>8</v>
      </c>
      <c r="P74" s="64">
        <v>7</v>
      </c>
      <c r="Q74" s="64">
        <v>1</v>
      </c>
      <c r="R74" s="74">
        <v>6</v>
      </c>
      <c r="S74" s="64">
        <v>5</v>
      </c>
      <c r="T74" s="64">
        <v>1</v>
      </c>
      <c r="U74" s="74">
        <v>2</v>
      </c>
      <c r="V74" s="64">
        <v>2</v>
      </c>
      <c r="W74" s="64"/>
      <c r="X74" s="74">
        <v>3</v>
      </c>
      <c r="Y74" s="65">
        <v>3</v>
      </c>
      <c r="Z74" s="66"/>
      <c r="AA74" s="75">
        <v>2</v>
      </c>
      <c r="AB74" s="65">
        <v>2</v>
      </c>
      <c r="AC74" s="66"/>
    </row>
    <row r="75" spans="1:34" s="18" customFormat="1" ht="12.75" x14ac:dyDescent="0.2">
      <c r="A75" s="62" t="s">
        <v>74</v>
      </c>
      <c r="B75" s="64">
        <v>2</v>
      </c>
      <c r="C75" s="64">
        <v>2</v>
      </c>
      <c r="D75" s="64">
        <v>2</v>
      </c>
      <c r="E75" s="64"/>
      <c r="F75" s="64"/>
      <c r="G75" s="64">
        <v>0</v>
      </c>
      <c r="H75" s="64">
        <v>0</v>
      </c>
      <c r="I75" s="12">
        <v>0</v>
      </c>
      <c r="J75" s="64"/>
      <c r="K75" s="64"/>
      <c r="L75" s="12">
        <v>0</v>
      </c>
      <c r="M75" s="64"/>
      <c r="N75" s="64"/>
      <c r="O75" s="74">
        <v>0</v>
      </c>
      <c r="P75" s="64"/>
      <c r="Q75" s="64"/>
      <c r="R75" s="74">
        <v>0</v>
      </c>
      <c r="S75" s="64"/>
      <c r="T75" s="64"/>
      <c r="U75" s="74">
        <v>0</v>
      </c>
      <c r="V75" s="64"/>
      <c r="W75" s="64"/>
      <c r="X75" s="74">
        <v>0</v>
      </c>
      <c r="Y75" s="65"/>
      <c r="Z75" s="66"/>
      <c r="AA75" s="73">
        <v>0</v>
      </c>
      <c r="AB75" s="65"/>
      <c r="AC75" s="66"/>
    </row>
    <row r="76" spans="1:34" s="18" customFormat="1" ht="12.75" x14ac:dyDescent="0.2">
      <c r="A76" s="62" t="s">
        <v>75</v>
      </c>
      <c r="B76" s="64">
        <v>30</v>
      </c>
      <c r="C76" s="64">
        <v>5</v>
      </c>
      <c r="D76" s="64">
        <v>5</v>
      </c>
      <c r="E76" s="64"/>
      <c r="F76" s="64">
        <v>25</v>
      </c>
      <c r="G76" s="64">
        <v>20</v>
      </c>
      <c r="H76" s="64">
        <v>5</v>
      </c>
      <c r="I76" s="64">
        <v>9</v>
      </c>
      <c r="J76" s="64">
        <v>7</v>
      </c>
      <c r="K76" s="64">
        <v>2</v>
      </c>
      <c r="L76" s="64">
        <v>3</v>
      </c>
      <c r="M76" s="64">
        <v>3</v>
      </c>
      <c r="N76" s="64"/>
      <c r="O76" s="74">
        <v>3</v>
      </c>
      <c r="P76" s="64">
        <v>2</v>
      </c>
      <c r="Q76" s="64">
        <v>1</v>
      </c>
      <c r="R76" s="74">
        <v>2</v>
      </c>
      <c r="S76" s="64">
        <v>2</v>
      </c>
      <c r="T76" s="64"/>
      <c r="U76" s="74">
        <v>4</v>
      </c>
      <c r="V76" s="64">
        <v>4</v>
      </c>
      <c r="W76" s="64"/>
      <c r="X76" s="74">
        <v>4</v>
      </c>
      <c r="Y76" s="65">
        <v>2</v>
      </c>
      <c r="Z76" s="66">
        <v>2</v>
      </c>
      <c r="AA76" s="73">
        <v>0</v>
      </c>
      <c r="AB76" s="65"/>
      <c r="AC76" s="66"/>
    </row>
    <row r="77" spans="1:34" s="1" customFormat="1" ht="12.75" x14ac:dyDescent="0.2">
      <c r="A77" s="303" t="s">
        <v>0</v>
      </c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E77" s="18"/>
    </row>
    <row r="78" spans="1:34" s="1" customFormat="1" ht="12.75" x14ac:dyDescent="0.2">
      <c r="A78" s="303" t="s">
        <v>76</v>
      </c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E78" s="18"/>
    </row>
    <row r="79" spans="1:34" s="1" customFormat="1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E79" s="18"/>
    </row>
    <row r="80" spans="1:34" s="1" customFormat="1" ht="12.75" x14ac:dyDescent="0.2">
      <c r="A80" s="304" t="s">
        <v>2</v>
      </c>
      <c r="B80" s="306" t="s">
        <v>3</v>
      </c>
      <c r="C80" s="302" t="s">
        <v>4</v>
      </c>
      <c r="D80" s="261"/>
      <c r="E80" s="262"/>
      <c r="F80" s="309" t="s">
        <v>5</v>
      </c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299"/>
      <c r="AE80" s="18"/>
    </row>
    <row r="81" spans="1:38" s="1" customFormat="1" ht="38.25" x14ac:dyDescent="0.2">
      <c r="A81" s="305"/>
      <c r="B81" s="311"/>
      <c r="C81" s="312"/>
      <c r="D81" s="263"/>
      <c r="E81" s="264"/>
      <c r="F81" s="265" t="s">
        <v>6</v>
      </c>
      <c r="G81" s="313" t="s">
        <v>5</v>
      </c>
      <c r="H81" s="313"/>
      <c r="I81" s="266" t="s">
        <v>7</v>
      </c>
      <c r="J81" s="267"/>
      <c r="K81" s="268"/>
      <c r="L81" s="269" t="s">
        <v>8</v>
      </c>
      <c r="M81" s="270"/>
      <c r="N81" s="271"/>
      <c r="O81" s="266" t="s">
        <v>9</v>
      </c>
      <c r="P81" s="272"/>
      <c r="Q81" s="273"/>
      <c r="R81" s="314" t="s">
        <v>10</v>
      </c>
      <c r="S81" s="315"/>
      <c r="T81" s="316"/>
      <c r="U81" s="314" t="s">
        <v>11</v>
      </c>
      <c r="V81" s="315" t="s">
        <v>12</v>
      </c>
      <c r="W81" s="316"/>
      <c r="X81" s="302" t="s">
        <v>13</v>
      </c>
      <c r="Y81" s="300"/>
      <c r="Z81" s="301"/>
      <c r="AA81" s="299" t="s">
        <v>14</v>
      </c>
      <c r="AB81" s="300"/>
      <c r="AC81" s="300"/>
      <c r="AE81" s="18"/>
    </row>
    <row r="82" spans="1:38" s="1" customFormat="1" ht="12.75" x14ac:dyDescent="0.2">
      <c r="A82" s="100"/>
      <c r="B82" s="101">
        <v>0</v>
      </c>
      <c r="C82" s="101"/>
      <c r="D82" s="101"/>
      <c r="E82" s="101"/>
      <c r="F82" s="102">
        <v>0</v>
      </c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51"/>
      <c r="Z82" s="103"/>
      <c r="AA82" s="104"/>
      <c r="AB82" s="51"/>
      <c r="AC82" s="52"/>
      <c r="AE82" s="18"/>
    </row>
    <row r="83" spans="1:38" s="113" customFormat="1" ht="15.75" x14ac:dyDescent="0.2">
      <c r="A83" s="105" t="s">
        <v>77</v>
      </c>
      <c r="B83" s="106">
        <v>874</v>
      </c>
      <c r="C83" s="106">
        <v>602</v>
      </c>
      <c r="D83" s="106">
        <v>229</v>
      </c>
      <c r="E83" s="106">
        <v>373</v>
      </c>
      <c r="F83" s="106">
        <v>272</v>
      </c>
      <c r="G83" s="106">
        <v>72</v>
      </c>
      <c r="H83" s="106">
        <v>200</v>
      </c>
      <c r="I83" s="106">
        <v>45</v>
      </c>
      <c r="J83" s="106">
        <v>12</v>
      </c>
      <c r="K83" s="106">
        <v>33</v>
      </c>
      <c r="L83" s="106">
        <v>7</v>
      </c>
      <c r="M83" s="106">
        <v>1</v>
      </c>
      <c r="N83" s="106">
        <v>6</v>
      </c>
      <c r="O83" s="106">
        <v>36</v>
      </c>
      <c r="P83" s="106">
        <v>11</v>
      </c>
      <c r="Q83" s="106">
        <v>25</v>
      </c>
      <c r="R83" s="106">
        <v>28</v>
      </c>
      <c r="S83" s="106">
        <v>8</v>
      </c>
      <c r="T83" s="106">
        <v>20</v>
      </c>
      <c r="U83" s="106">
        <v>64</v>
      </c>
      <c r="V83" s="106">
        <v>19</v>
      </c>
      <c r="W83" s="106">
        <v>45</v>
      </c>
      <c r="X83" s="106">
        <v>68</v>
      </c>
      <c r="Y83" s="107">
        <v>14</v>
      </c>
      <c r="Z83" s="108">
        <v>54</v>
      </c>
      <c r="AA83" s="109">
        <v>24</v>
      </c>
      <c r="AB83" s="110">
        <f t="shared" ref="AB83:AC83" si="11">AB84+AB99+AB108+AB111+AB102+AB115</f>
        <v>7</v>
      </c>
      <c r="AC83" s="111">
        <f t="shared" si="11"/>
        <v>17</v>
      </c>
      <c r="AD83" s="112">
        <f>SUM(D85:D93)</f>
        <v>30</v>
      </c>
      <c r="AE83" s="18"/>
      <c r="AF83" s="112"/>
      <c r="AG83" s="112"/>
      <c r="AH83" s="112"/>
      <c r="AI83" s="112"/>
      <c r="AJ83" s="112"/>
      <c r="AK83" s="112"/>
      <c r="AL83" s="112"/>
    </row>
    <row r="84" spans="1:38" s="117" customFormat="1" ht="12.75" x14ac:dyDescent="0.2">
      <c r="A84" s="36" t="s">
        <v>24</v>
      </c>
      <c r="B84" s="12">
        <v>192</v>
      </c>
      <c r="C84" s="12">
        <v>158</v>
      </c>
      <c r="D84" s="12">
        <v>63</v>
      </c>
      <c r="E84" s="12">
        <v>95</v>
      </c>
      <c r="F84" s="12">
        <v>34</v>
      </c>
      <c r="G84" s="12">
        <v>12</v>
      </c>
      <c r="H84" s="12">
        <v>22</v>
      </c>
      <c r="I84" s="12">
        <v>2</v>
      </c>
      <c r="J84" s="12">
        <v>1</v>
      </c>
      <c r="K84" s="12">
        <v>1</v>
      </c>
      <c r="L84" s="12">
        <v>7</v>
      </c>
      <c r="M84" s="12">
        <v>1</v>
      </c>
      <c r="N84" s="12">
        <v>6</v>
      </c>
      <c r="O84" s="12">
        <v>9</v>
      </c>
      <c r="P84" s="12">
        <v>5</v>
      </c>
      <c r="Q84" s="12">
        <v>4</v>
      </c>
      <c r="R84" s="12">
        <v>8</v>
      </c>
      <c r="S84" s="12">
        <v>3</v>
      </c>
      <c r="T84" s="12">
        <v>5</v>
      </c>
      <c r="U84" s="12">
        <v>7</v>
      </c>
      <c r="V84" s="12">
        <v>2</v>
      </c>
      <c r="W84" s="12">
        <v>5</v>
      </c>
      <c r="X84" s="12">
        <v>1</v>
      </c>
      <c r="Y84" s="43">
        <v>0</v>
      </c>
      <c r="Z84" s="114">
        <v>1</v>
      </c>
      <c r="AA84" s="44"/>
      <c r="AB84" s="46">
        <f t="shared" ref="AB84:AC84" si="12">SUM(AB85:AB98)</f>
        <v>0</v>
      </c>
      <c r="AC84" s="47">
        <f t="shared" si="12"/>
        <v>0</v>
      </c>
      <c r="AD84" s="115"/>
      <c r="AE84" s="18"/>
      <c r="AF84" s="115"/>
      <c r="AG84" s="115"/>
      <c r="AH84" s="115"/>
      <c r="AI84" s="116"/>
      <c r="AJ84" s="116"/>
      <c r="AK84" s="116"/>
      <c r="AL84" s="116"/>
    </row>
    <row r="85" spans="1:38" s="117" customFormat="1" ht="12.75" x14ac:dyDescent="0.2">
      <c r="A85" s="62" t="s">
        <v>78</v>
      </c>
      <c r="B85" s="64">
        <v>1</v>
      </c>
      <c r="C85" s="64">
        <v>0</v>
      </c>
      <c r="D85" s="64"/>
      <c r="E85" s="64"/>
      <c r="F85" s="64">
        <v>1</v>
      </c>
      <c r="G85" s="64">
        <v>1</v>
      </c>
      <c r="H85" s="12">
        <v>0</v>
      </c>
      <c r="I85" s="12">
        <v>0</v>
      </c>
      <c r="J85" s="64"/>
      <c r="K85" s="64"/>
      <c r="L85" s="12">
        <v>0</v>
      </c>
      <c r="M85" s="64"/>
      <c r="N85" s="64"/>
      <c r="O85" s="64">
        <v>0</v>
      </c>
      <c r="P85" s="64"/>
      <c r="Q85" s="64"/>
      <c r="R85" s="64">
        <v>0</v>
      </c>
      <c r="S85" s="64"/>
      <c r="T85" s="64"/>
      <c r="U85" s="64">
        <v>1</v>
      </c>
      <c r="V85" s="64">
        <v>1</v>
      </c>
      <c r="W85" s="64"/>
      <c r="X85" s="64">
        <v>0</v>
      </c>
      <c r="Y85" s="118"/>
      <c r="Z85" s="119"/>
      <c r="AA85" s="120"/>
      <c r="AB85" s="65"/>
      <c r="AC85" s="66"/>
      <c r="AD85" s="115"/>
      <c r="AE85" s="18"/>
      <c r="AF85" s="115"/>
      <c r="AG85" s="115"/>
      <c r="AH85" s="115"/>
      <c r="AI85" s="116"/>
      <c r="AJ85" s="116"/>
      <c r="AK85" s="116"/>
      <c r="AL85" s="116"/>
    </row>
    <row r="86" spans="1:38" s="117" customFormat="1" ht="12.75" x14ac:dyDescent="0.2">
      <c r="A86" s="62" t="s">
        <v>79</v>
      </c>
      <c r="B86" s="64">
        <v>2</v>
      </c>
      <c r="C86" s="64">
        <v>2</v>
      </c>
      <c r="D86" s="64">
        <v>1</v>
      </c>
      <c r="E86" s="64">
        <v>1</v>
      </c>
      <c r="F86" s="64">
        <v>0</v>
      </c>
      <c r="G86" s="64">
        <v>0</v>
      </c>
      <c r="H86" s="12">
        <v>0</v>
      </c>
      <c r="I86" s="12">
        <v>0</v>
      </c>
      <c r="J86" s="64"/>
      <c r="K86" s="64"/>
      <c r="L86" s="12">
        <v>0</v>
      </c>
      <c r="M86" s="64"/>
      <c r="N86" s="64"/>
      <c r="O86" s="64">
        <v>0</v>
      </c>
      <c r="P86" s="64"/>
      <c r="Q86" s="64"/>
      <c r="R86" s="64">
        <v>0</v>
      </c>
      <c r="S86" s="64"/>
      <c r="T86" s="64"/>
      <c r="U86" s="64">
        <v>0</v>
      </c>
      <c r="V86" s="64"/>
      <c r="W86" s="64"/>
      <c r="X86" s="64">
        <v>0</v>
      </c>
      <c r="Y86" s="118"/>
      <c r="Z86" s="119"/>
      <c r="AA86" s="120"/>
      <c r="AB86" s="65"/>
      <c r="AC86" s="66"/>
      <c r="AD86" s="115"/>
      <c r="AE86" s="18"/>
      <c r="AF86" s="115"/>
      <c r="AG86" s="115"/>
      <c r="AH86" s="115"/>
      <c r="AI86" s="116"/>
      <c r="AJ86" s="116"/>
      <c r="AK86" s="116"/>
      <c r="AL86" s="116"/>
    </row>
    <row r="87" spans="1:38" s="117" customFormat="1" ht="12.75" x14ac:dyDescent="0.2">
      <c r="A87" s="62" t="s">
        <v>80</v>
      </c>
      <c r="B87" s="64">
        <v>0</v>
      </c>
      <c r="C87" s="64">
        <v>0</v>
      </c>
      <c r="D87" s="64"/>
      <c r="E87" s="64"/>
      <c r="F87" s="64">
        <v>0</v>
      </c>
      <c r="G87" s="64">
        <v>0</v>
      </c>
      <c r="H87" s="12">
        <v>0</v>
      </c>
      <c r="I87" s="12">
        <v>0</v>
      </c>
      <c r="J87" s="121"/>
      <c r="K87" s="121"/>
      <c r="L87" s="12">
        <v>0</v>
      </c>
      <c r="M87" s="121"/>
      <c r="N87" s="121"/>
      <c r="O87" s="64">
        <v>0</v>
      </c>
      <c r="P87" s="121"/>
      <c r="Q87" s="121"/>
      <c r="R87" s="64">
        <v>0</v>
      </c>
      <c r="S87" s="121"/>
      <c r="T87" s="121"/>
      <c r="U87" s="64">
        <v>0</v>
      </c>
      <c r="V87" s="121"/>
      <c r="W87" s="121"/>
      <c r="X87" s="64">
        <v>0</v>
      </c>
      <c r="Y87" s="122"/>
      <c r="Z87" s="123"/>
      <c r="AA87" s="124"/>
      <c r="AB87" s="125"/>
      <c r="AC87" s="126"/>
      <c r="AD87" s="115"/>
      <c r="AE87" s="18"/>
      <c r="AF87" s="115"/>
      <c r="AG87" s="115"/>
      <c r="AH87" s="115"/>
      <c r="AI87" s="116"/>
      <c r="AJ87" s="116"/>
      <c r="AK87" s="116"/>
      <c r="AL87" s="116"/>
    </row>
    <row r="88" spans="1:38" s="117" customFormat="1" ht="12.75" x14ac:dyDescent="0.2">
      <c r="A88" s="62" t="s">
        <v>81</v>
      </c>
      <c r="B88" s="64">
        <v>27</v>
      </c>
      <c r="C88" s="64">
        <v>16</v>
      </c>
      <c r="D88" s="64">
        <v>5</v>
      </c>
      <c r="E88" s="64">
        <v>11</v>
      </c>
      <c r="F88" s="64">
        <v>11</v>
      </c>
      <c r="G88" s="64">
        <v>5</v>
      </c>
      <c r="H88" s="64">
        <v>6</v>
      </c>
      <c r="I88" s="12">
        <v>0</v>
      </c>
      <c r="J88" s="121"/>
      <c r="K88" s="121"/>
      <c r="L88" s="12">
        <v>0</v>
      </c>
      <c r="M88" s="121"/>
      <c r="N88" s="121"/>
      <c r="O88" s="64">
        <v>7</v>
      </c>
      <c r="P88" s="121">
        <v>4</v>
      </c>
      <c r="Q88" s="121">
        <v>3</v>
      </c>
      <c r="R88" s="64">
        <v>0</v>
      </c>
      <c r="S88" s="121"/>
      <c r="T88" s="121"/>
      <c r="U88" s="64">
        <v>4</v>
      </c>
      <c r="V88" s="121">
        <v>1</v>
      </c>
      <c r="W88" s="121">
        <v>3</v>
      </c>
      <c r="X88" s="64">
        <v>0</v>
      </c>
      <c r="Y88" s="122"/>
      <c r="Z88" s="123"/>
      <c r="AA88" s="124"/>
      <c r="AB88" s="125"/>
      <c r="AC88" s="126"/>
      <c r="AD88" s="115"/>
      <c r="AE88" s="18"/>
      <c r="AF88" s="115"/>
      <c r="AG88" s="115"/>
      <c r="AH88" s="115"/>
      <c r="AI88" s="116"/>
      <c r="AJ88" s="116"/>
      <c r="AK88" s="116"/>
      <c r="AL88" s="116"/>
    </row>
    <row r="89" spans="1:38" s="117" customFormat="1" ht="12.75" x14ac:dyDescent="0.2">
      <c r="A89" s="62" t="s">
        <v>82</v>
      </c>
      <c r="B89" s="64">
        <v>7</v>
      </c>
      <c r="C89" s="64">
        <v>7</v>
      </c>
      <c r="D89" s="64">
        <v>3</v>
      </c>
      <c r="E89" s="64">
        <v>4</v>
      </c>
      <c r="F89" s="64">
        <v>0</v>
      </c>
      <c r="G89" s="64">
        <v>0</v>
      </c>
      <c r="H89" s="12">
        <v>0</v>
      </c>
      <c r="I89" s="12">
        <v>0</v>
      </c>
      <c r="J89" s="121"/>
      <c r="K89" s="121"/>
      <c r="L89" s="12">
        <v>0</v>
      </c>
      <c r="M89" s="121"/>
      <c r="N89" s="121"/>
      <c r="O89" s="64">
        <v>0</v>
      </c>
      <c r="P89" s="121"/>
      <c r="Q89" s="121"/>
      <c r="R89" s="64">
        <v>0</v>
      </c>
      <c r="S89" s="121"/>
      <c r="T89" s="121"/>
      <c r="U89" s="64">
        <v>0</v>
      </c>
      <c r="V89" s="121"/>
      <c r="W89" s="121"/>
      <c r="X89" s="64">
        <v>0</v>
      </c>
      <c r="Y89" s="122"/>
      <c r="Z89" s="123"/>
      <c r="AA89" s="124"/>
      <c r="AB89" s="125"/>
      <c r="AC89" s="126"/>
      <c r="AD89" s="115"/>
      <c r="AE89" s="18"/>
      <c r="AF89" s="115"/>
      <c r="AG89" s="115"/>
      <c r="AH89" s="115"/>
      <c r="AI89" s="116"/>
      <c r="AJ89" s="116"/>
      <c r="AK89" s="116"/>
      <c r="AL89" s="116"/>
    </row>
    <row r="90" spans="1:38" s="117" customFormat="1" ht="12.75" x14ac:dyDescent="0.2">
      <c r="A90" s="62" t="s">
        <v>83</v>
      </c>
      <c r="B90" s="64">
        <v>19</v>
      </c>
      <c r="C90" s="64">
        <v>19</v>
      </c>
      <c r="D90" s="64">
        <v>10</v>
      </c>
      <c r="E90" s="64">
        <v>9</v>
      </c>
      <c r="F90" s="64">
        <v>0</v>
      </c>
      <c r="G90" s="64">
        <v>0</v>
      </c>
      <c r="H90" s="12">
        <v>0</v>
      </c>
      <c r="I90" s="12">
        <v>0</v>
      </c>
      <c r="J90" s="121"/>
      <c r="K90" s="121"/>
      <c r="L90" s="12">
        <v>0</v>
      </c>
      <c r="M90" s="121"/>
      <c r="N90" s="121"/>
      <c r="O90" s="64">
        <v>0</v>
      </c>
      <c r="P90" s="121"/>
      <c r="Q90" s="121"/>
      <c r="R90" s="64">
        <v>0</v>
      </c>
      <c r="S90" s="121"/>
      <c r="T90" s="121"/>
      <c r="U90" s="64">
        <v>0</v>
      </c>
      <c r="V90" s="121"/>
      <c r="W90" s="121"/>
      <c r="X90" s="64">
        <v>0</v>
      </c>
      <c r="Y90" s="122"/>
      <c r="Z90" s="123"/>
      <c r="AA90" s="124"/>
      <c r="AB90" s="125"/>
      <c r="AC90" s="126"/>
      <c r="AD90" s="115"/>
      <c r="AE90" s="18"/>
      <c r="AF90" s="115"/>
      <c r="AG90" s="115"/>
      <c r="AH90" s="115"/>
      <c r="AI90" s="116"/>
      <c r="AJ90" s="116"/>
      <c r="AK90" s="116"/>
      <c r="AL90" s="116"/>
    </row>
    <row r="91" spans="1:38" s="117" customFormat="1" ht="12.75" x14ac:dyDescent="0.2">
      <c r="A91" s="62" t="s">
        <v>84</v>
      </c>
      <c r="B91" s="64">
        <v>1</v>
      </c>
      <c r="C91" s="64">
        <v>1</v>
      </c>
      <c r="D91" s="64">
        <v>1</v>
      </c>
      <c r="E91" s="64"/>
      <c r="F91" s="64">
        <v>0</v>
      </c>
      <c r="G91" s="64">
        <v>0</v>
      </c>
      <c r="H91" s="12">
        <v>0</v>
      </c>
      <c r="I91" s="12">
        <v>0</v>
      </c>
      <c r="J91" s="12"/>
      <c r="K91" s="12"/>
      <c r="L91" s="12">
        <v>0</v>
      </c>
      <c r="M91" s="12"/>
      <c r="N91" s="12"/>
      <c r="O91" s="64">
        <v>0</v>
      </c>
      <c r="P91" s="12"/>
      <c r="Q91" s="12"/>
      <c r="R91" s="64">
        <v>0</v>
      </c>
      <c r="S91" s="12"/>
      <c r="T91" s="12"/>
      <c r="U91" s="64">
        <v>0</v>
      </c>
      <c r="V91" s="12"/>
      <c r="W91" s="12"/>
      <c r="X91" s="64">
        <v>0</v>
      </c>
      <c r="Y91" s="43"/>
      <c r="Z91" s="114"/>
      <c r="AA91" s="44"/>
      <c r="AB91" s="46"/>
      <c r="AC91" s="47"/>
      <c r="AD91" s="115"/>
      <c r="AE91" s="18"/>
      <c r="AF91" s="115"/>
      <c r="AG91" s="115"/>
      <c r="AH91" s="115"/>
      <c r="AI91" s="116"/>
      <c r="AJ91" s="116"/>
      <c r="AK91" s="116"/>
      <c r="AL91" s="116"/>
    </row>
    <row r="92" spans="1:38" s="117" customFormat="1" ht="12.75" x14ac:dyDescent="0.2">
      <c r="A92" s="127" t="s">
        <v>85</v>
      </c>
      <c r="B92" s="64">
        <v>31</v>
      </c>
      <c r="C92" s="64">
        <v>25</v>
      </c>
      <c r="D92" s="64">
        <v>9</v>
      </c>
      <c r="E92" s="64">
        <v>16</v>
      </c>
      <c r="F92" s="64">
        <v>6</v>
      </c>
      <c r="G92" s="64">
        <v>3</v>
      </c>
      <c r="H92" s="12">
        <v>3</v>
      </c>
      <c r="I92" s="12">
        <v>0</v>
      </c>
      <c r="J92" s="121"/>
      <c r="K92" s="121"/>
      <c r="L92" s="12">
        <v>0</v>
      </c>
      <c r="M92" s="121"/>
      <c r="N92" s="121"/>
      <c r="O92" s="64">
        <v>0</v>
      </c>
      <c r="P92" s="121"/>
      <c r="Q92" s="121"/>
      <c r="R92" s="64">
        <v>6</v>
      </c>
      <c r="S92" s="121">
        <v>3</v>
      </c>
      <c r="T92" s="121">
        <v>3</v>
      </c>
      <c r="U92" s="64">
        <v>0</v>
      </c>
      <c r="V92" s="121"/>
      <c r="W92" s="121"/>
      <c r="X92" s="64">
        <v>0</v>
      </c>
      <c r="Y92" s="122"/>
      <c r="Z92" s="123"/>
      <c r="AA92" s="124"/>
      <c r="AB92" s="125"/>
      <c r="AC92" s="126"/>
      <c r="AD92" s="115"/>
      <c r="AE92" s="18"/>
      <c r="AF92" s="115"/>
      <c r="AG92" s="115"/>
      <c r="AH92" s="115"/>
      <c r="AI92" s="116"/>
      <c r="AJ92" s="116"/>
      <c r="AK92" s="116"/>
      <c r="AL92" s="116"/>
    </row>
    <row r="93" spans="1:38" s="117" customFormat="1" ht="12.75" x14ac:dyDescent="0.2">
      <c r="A93" s="127" t="s">
        <v>86</v>
      </c>
      <c r="B93" s="64">
        <v>4</v>
      </c>
      <c r="C93" s="64">
        <v>4</v>
      </c>
      <c r="D93" s="64">
        <v>1</v>
      </c>
      <c r="E93" s="64">
        <v>3</v>
      </c>
      <c r="F93" s="64">
        <v>0</v>
      </c>
      <c r="G93" s="64">
        <v>0</v>
      </c>
      <c r="H93" s="12">
        <v>0</v>
      </c>
      <c r="I93" s="12">
        <v>0</v>
      </c>
      <c r="J93" s="121"/>
      <c r="K93" s="121"/>
      <c r="L93" s="12">
        <v>0</v>
      </c>
      <c r="M93" s="121"/>
      <c r="N93" s="121"/>
      <c r="O93" s="64">
        <v>0</v>
      </c>
      <c r="P93" s="121"/>
      <c r="Q93" s="121"/>
      <c r="R93" s="64">
        <v>0</v>
      </c>
      <c r="S93" s="121"/>
      <c r="T93" s="121"/>
      <c r="U93" s="64">
        <v>0</v>
      </c>
      <c r="V93" s="121"/>
      <c r="W93" s="121"/>
      <c r="X93" s="64">
        <v>0</v>
      </c>
      <c r="Y93" s="122"/>
      <c r="Z93" s="123"/>
      <c r="AA93" s="124"/>
      <c r="AB93" s="125"/>
      <c r="AC93" s="126"/>
      <c r="AD93" s="115"/>
      <c r="AE93" s="18"/>
      <c r="AF93" s="115"/>
      <c r="AG93" s="115"/>
      <c r="AH93" s="115"/>
      <c r="AI93" s="116"/>
      <c r="AJ93" s="116"/>
      <c r="AK93" s="116"/>
      <c r="AL93" s="116"/>
    </row>
    <row r="94" spans="1:38" s="117" customFormat="1" ht="12.75" x14ac:dyDescent="0.2">
      <c r="A94" s="62" t="s">
        <v>87</v>
      </c>
      <c r="B94" s="64">
        <v>40</v>
      </c>
      <c r="C94" s="64">
        <v>26</v>
      </c>
      <c r="D94" s="64">
        <v>8</v>
      </c>
      <c r="E94" s="64">
        <v>18</v>
      </c>
      <c r="F94" s="64">
        <v>14</v>
      </c>
      <c r="G94" s="64">
        <v>3</v>
      </c>
      <c r="H94" s="64">
        <v>11</v>
      </c>
      <c r="I94" s="64">
        <v>2</v>
      </c>
      <c r="J94" s="121">
        <v>1</v>
      </c>
      <c r="K94" s="121">
        <v>1</v>
      </c>
      <c r="L94" s="64">
        <v>7</v>
      </c>
      <c r="M94" s="121">
        <v>1</v>
      </c>
      <c r="N94" s="121">
        <v>6</v>
      </c>
      <c r="O94" s="64">
        <v>2</v>
      </c>
      <c r="P94" s="121">
        <v>1</v>
      </c>
      <c r="Q94" s="121">
        <v>1</v>
      </c>
      <c r="R94" s="64">
        <v>0</v>
      </c>
      <c r="S94" s="121"/>
      <c r="T94" s="121"/>
      <c r="U94" s="64">
        <v>2</v>
      </c>
      <c r="V94" s="121"/>
      <c r="W94" s="121">
        <v>2</v>
      </c>
      <c r="X94" s="64">
        <v>1</v>
      </c>
      <c r="Y94" s="122"/>
      <c r="Z94" s="123">
        <v>1</v>
      </c>
      <c r="AA94" s="124"/>
      <c r="AB94" s="125"/>
      <c r="AC94" s="126"/>
      <c r="AD94" s="115"/>
      <c r="AE94" s="18"/>
      <c r="AF94" s="115"/>
      <c r="AG94" s="115"/>
      <c r="AH94" s="115"/>
      <c r="AI94" s="116"/>
      <c r="AJ94" s="116"/>
      <c r="AK94" s="116"/>
      <c r="AL94" s="116"/>
    </row>
    <row r="95" spans="1:38" s="117" customFormat="1" ht="12.75" x14ac:dyDescent="0.2">
      <c r="A95" s="128" t="s">
        <v>88</v>
      </c>
      <c r="B95" s="64">
        <v>28</v>
      </c>
      <c r="C95" s="64">
        <v>28</v>
      </c>
      <c r="D95" s="64">
        <v>15</v>
      </c>
      <c r="E95" s="64">
        <v>13</v>
      </c>
      <c r="F95" s="64">
        <v>0</v>
      </c>
      <c r="G95" s="64">
        <v>0</v>
      </c>
      <c r="H95" s="64">
        <v>0</v>
      </c>
      <c r="I95" s="12">
        <v>0</v>
      </c>
      <c r="J95" s="121"/>
      <c r="K95" s="121"/>
      <c r="L95" s="12">
        <v>0</v>
      </c>
      <c r="M95" s="121"/>
      <c r="N95" s="121"/>
      <c r="O95" s="64">
        <v>0</v>
      </c>
      <c r="P95" s="121"/>
      <c r="Q95" s="121"/>
      <c r="R95" s="64">
        <v>0</v>
      </c>
      <c r="S95" s="121"/>
      <c r="T95" s="121"/>
      <c r="U95" s="64">
        <v>0</v>
      </c>
      <c r="V95" s="121"/>
      <c r="W95" s="121"/>
      <c r="X95" s="64">
        <v>0</v>
      </c>
      <c r="Y95" s="122"/>
      <c r="Z95" s="123"/>
      <c r="AA95" s="124"/>
      <c r="AB95" s="125"/>
      <c r="AC95" s="126"/>
      <c r="AD95" s="115"/>
      <c r="AE95" s="18"/>
      <c r="AF95" s="115"/>
      <c r="AG95" s="115"/>
      <c r="AH95" s="115"/>
      <c r="AI95" s="116"/>
      <c r="AJ95" s="116"/>
      <c r="AK95" s="116"/>
      <c r="AL95" s="116"/>
    </row>
    <row r="96" spans="1:38" s="117" customFormat="1" ht="12.75" x14ac:dyDescent="0.2">
      <c r="A96" s="62" t="s">
        <v>89</v>
      </c>
      <c r="B96" s="64">
        <v>32</v>
      </c>
      <c r="C96" s="64">
        <v>30</v>
      </c>
      <c r="D96" s="64">
        <v>10</v>
      </c>
      <c r="E96" s="64">
        <v>20</v>
      </c>
      <c r="F96" s="64">
        <v>2</v>
      </c>
      <c r="G96" s="64">
        <v>0</v>
      </c>
      <c r="H96" s="64">
        <v>2</v>
      </c>
      <c r="I96" s="12">
        <v>0</v>
      </c>
      <c r="J96" s="121"/>
      <c r="K96" s="121"/>
      <c r="L96" s="12">
        <v>0</v>
      </c>
      <c r="M96" s="121"/>
      <c r="N96" s="121"/>
      <c r="O96" s="64">
        <v>0</v>
      </c>
      <c r="P96" s="121"/>
      <c r="Q96" s="121"/>
      <c r="R96" s="64">
        <v>2</v>
      </c>
      <c r="S96" s="121"/>
      <c r="T96" s="121">
        <v>2</v>
      </c>
      <c r="U96" s="64">
        <v>0</v>
      </c>
      <c r="V96" s="121"/>
      <c r="W96" s="121"/>
      <c r="X96" s="64">
        <v>0</v>
      </c>
      <c r="Y96" s="122"/>
      <c r="Z96" s="123"/>
      <c r="AA96" s="124"/>
      <c r="AB96" s="125"/>
      <c r="AC96" s="126"/>
      <c r="AD96" s="115"/>
      <c r="AE96" s="18"/>
      <c r="AF96" s="115"/>
      <c r="AG96" s="115"/>
      <c r="AH96" s="115"/>
      <c r="AI96" s="116"/>
      <c r="AJ96" s="116"/>
      <c r="AK96" s="116"/>
      <c r="AL96" s="116"/>
    </row>
    <row r="97" spans="1:38" s="117" customFormat="1" ht="12.75" x14ac:dyDescent="0.2">
      <c r="A97" s="62" t="s">
        <v>90</v>
      </c>
      <c r="B97" s="64">
        <v>0</v>
      </c>
      <c r="C97" s="64">
        <v>0</v>
      </c>
      <c r="D97" s="64"/>
      <c r="E97" s="64"/>
      <c r="F97" s="64">
        <v>0</v>
      </c>
      <c r="G97" s="64"/>
      <c r="H97" s="64"/>
      <c r="I97" s="12">
        <v>0</v>
      </c>
      <c r="J97" s="121"/>
      <c r="K97" s="121"/>
      <c r="L97" s="12">
        <v>0</v>
      </c>
      <c r="M97" s="121"/>
      <c r="N97" s="121"/>
      <c r="O97" s="64">
        <v>0</v>
      </c>
      <c r="P97" s="121"/>
      <c r="Q97" s="121"/>
      <c r="R97" s="64">
        <v>0</v>
      </c>
      <c r="S97" s="121"/>
      <c r="T97" s="121"/>
      <c r="U97" s="64">
        <v>0</v>
      </c>
      <c r="V97" s="121"/>
      <c r="W97" s="121"/>
      <c r="X97" s="64">
        <v>0</v>
      </c>
      <c r="Y97" s="122"/>
      <c r="Z97" s="123"/>
      <c r="AA97" s="124"/>
      <c r="AB97" s="125"/>
      <c r="AC97" s="126"/>
      <c r="AD97" s="115"/>
      <c r="AE97" s="18"/>
      <c r="AF97" s="115"/>
      <c r="AG97" s="115"/>
      <c r="AH97" s="115"/>
      <c r="AI97" s="116"/>
      <c r="AJ97" s="116"/>
      <c r="AK97" s="116"/>
      <c r="AL97" s="116"/>
    </row>
    <row r="98" spans="1:38" s="117" customFormat="1" ht="12.75" x14ac:dyDescent="0.2">
      <c r="A98" s="128" t="s">
        <v>91</v>
      </c>
      <c r="B98" s="64">
        <v>0</v>
      </c>
      <c r="C98" s="64">
        <v>0</v>
      </c>
      <c r="D98" s="64"/>
      <c r="E98" s="64"/>
      <c r="F98" s="64">
        <v>0</v>
      </c>
      <c r="G98" s="64">
        <v>0</v>
      </c>
      <c r="H98" s="64">
        <v>0</v>
      </c>
      <c r="I98" s="12">
        <v>0</v>
      </c>
      <c r="J98" s="121"/>
      <c r="K98" s="121"/>
      <c r="L98" s="12">
        <v>0</v>
      </c>
      <c r="M98" s="121"/>
      <c r="N98" s="121"/>
      <c r="O98" s="64">
        <v>0</v>
      </c>
      <c r="P98" s="121"/>
      <c r="Q98" s="121"/>
      <c r="R98" s="64">
        <v>0</v>
      </c>
      <c r="S98" s="121"/>
      <c r="T98" s="121"/>
      <c r="U98" s="64">
        <v>0</v>
      </c>
      <c r="V98" s="121"/>
      <c r="W98" s="121"/>
      <c r="X98" s="64">
        <v>0</v>
      </c>
      <c r="Y98" s="122"/>
      <c r="Z98" s="123"/>
      <c r="AA98" s="124"/>
      <c r="AB98" s="125"/>
      <c r="AC98" s="126"/>
      <c r="AD98" s="115"/>
      <c r="AE98" s="18"/>
      <c r="AF98" s="115"/>
      <c r="AG98" s="115"/>
      <c r="AH98" s="115"/>
      <c r="AI98" s="116"/>
      <c r="AJ98" s="116"/>
      <c r="AK98" s="116"/>
      <c r="AL98" s="116"/>
    </row>
    <row r="99" spans="1:38" s="117" customFormat="1" ht="12.75" x14ac:dyDescent="0.2">
      <c r="A99" s="36" t="s">
        <v>35</v>
      </c>
      <c r="B99" s="12">
        <v>170</v>
      </c>
      <c r="C99" s="12">
        <v>143</v>
      </c>
      <c r="D99" s="12">
        <v>57</v>
      </c>
      <c r="E99" s="12">
        <v>86</v>
      </c>
      <c r="F99" s="12">
        <v>27</v>
      </c>
      <c r="G99" s="12">
        <v>10</v>
      </c>
      <c r="H99" s="12">
        <v>17</v>
      </c>
      <c r="I99" s="12">
        <v>13</v>
      </c>
      <c r="J99" s="12">
        <v>4</v>
      </c>
      <c r="K99" s="12">
        <v>9</v>
      </c>
      <c r="L99" s="12">
        <v>0</v>
      </c>
      <c r="M99" s="12">
        <v>0</v>
      </c>
      <c r="N99" s="12">
        <v>0</v>
      </c>
      <c r="O99" s="64">
        <v>0</v>
      </c>
      <c r="P99" s="12">
        <v>0</v>
      </c>
      <c r="Q99" s="12">
        <v>0</v>
      </c>
      <c r="R99" s="64">
        <v>0</v>
      </c>
      <c r="S99" s="12">
        <v>0</v>
      </c>
      <c r="T99" s="12">
        <v>0</v>
      </c>
      <c r="U99" s="12">
        <v>13</v>
      </c>
      <c r="V99" s="12">
        <v>6</v>
      </c>
      <c r="W99" s="12">
        <v>7</v>
      </c>
      <c r="X99" s="64">
        <v>0</v>
      </c>
      <c r="Y99" s="43">
        <v>0</v>
      </c>
      <c r="Z99" s="114">
        <v>0</v>
      </c>
      <c r="AA99" s="44">
        <v>1</v>
      </c>
      <c r="AB99" s="46">
        <f t="shared" ref="AB99:AC99" si="13">SUM(AB100:AB101)</f>
        <v>0</v>
      </c>
      <c r="AC99" s="47">
        <f t="shared" si="13"/>
        <v>1</v>
      </c>
      <c r="AD99" s="129"/>
      <c r="AE99" s="18"/>
      <c r="AF99" s="129"/>
      <c r="AG99" s="129"/>
      <c r="AH99" s="129"/>
      <c r="AI99" s="116"/>
      <c r="AJ99" s="116"/>
      <c r="AK99" s="116"/>
      <c r="AL99" s="116"/>
    </row>
    <row r="100" spans="1:38" s="117" customFormat="1" ht="12.75" x14ac:dyDescent="0.2">
      <c r="A100" s="62" t="s">
        <v>92</v>
      </c>
      <c r="B100" s="64">
        <v>147</v>
      </c>
      <c r="C100" s="64">
        <v>120</v>
      </c>
      <c r="D100" s="64">
        <v>41</v>
      </c>
      <c r="E100" s="64">
        <v>79</v>
      </c>
      <c r="F100" s="64">
        <v>27</v>
      </c>
      <c r="G100" s="64">
        <v>10</v>
      </c>
      <c r="H100" s="64">
        <v>17</v>
      </c>
      <c r="I100" s="64">
        <v>13</v>
      </c>
      <c r="J100" s="74">
        <v>4</v>
      </c>
      <c r="K100" s="74">
        <v>9</v>
      </c>
      <c r="L100" s="12">
        <v>0</v>
      </c>
      <c r="M100" s="64"/>
      <c r="N100" s="64"/>
      <c r="O100" s="64">
        <v>0</v>
      </c>
      <c r="P100" s="64"/>
      <c r="Q100" s="64"/>
      <c r="R100" s="64">
        <v>0</v>
      </c>
      <c r="S100" s="74"/>
      <c r="T100" s="74"/>
      <c r="U100" s="64">
        <v>13</v>
      </c>
      <c r="V100" s="74">
        <v>6</v>
      </c>
      <c r="W100" s="74">
        <v>7</v>
      </c>
      <c r="X100" s="64">
        <v>0</v>
      </c>
      <c r="Y100" s="130"/>
      <c r="Z100" s="131"/>
      <c r="AA100" s="120">
        <v>1</v>
      </c>
      <c r="AB100" s="76"/>
      <c r="AC100" s="77">
        <v>1</v>
      </c>
      <c r="AD100" s="115"/>
      <c r="AE100" s="18"/>
      <c r="AF100" s="115"/>
      <c r="AG100" s="115"/>
      <c r="AH100" s="115"/>
      <c r="AI100" s="116"/>
      <c r="AJ100" s="116"/>
      <c r="AK100" s="116"/>
      <c r="AL100" s="116"/>
    </row>
    <row r="101" spans="1:38" s="117" customFormat="1" ht="12.75" x14ac:dyDescent="0.2">
      <c r="A101" s="128" t="s">
        <v>93</v>
      </c>
      <c r="B101" s="64">
        <v>23</v>
      </c>
      <c r="C101" s="64">
        <v>23</v>
      </c>
      <c r="D101" s="64">
        <v>16</v>
      </c>
      <c r="E101" s="64">
        <v>7</v>
      </c>
      <c r="F101" s="64">
        <v>0</v>
      </c>
      <c r="G101" s="64">
        <v>0</v>
      </c>
      <c r="H101" s="64">
        <v>0</v>
      </c>
      <c r="I101" s="12">
        <v>0</v>
      </c>
      <c r="J101" s="74"/>
      <c r="K101" s="74"/>
      <c r="L101" s="12">
        <v>0</v>
      </c>
      <c r="M101" s="64"/>
      <c r="N101" s="64"/>
      <c r="O101" s="64">
        <v>0</v>
      </c>
      <c r="P101" s="64"/>
      <c r="Q101" s="64"/>
      <c r="R101" s="64">
        <v>0</v>
      </c>
      <c r="S101" s="74"/>
      <c r="T101" s="74"/>
      <c r="U101" s="64">
        <v>0</v>
      </c>
      <c r="V101" s="74"/>
      <c r="W101" s="74"/>
      <c r="X101" s="64">
        <v>0</v>
      </c>
      <c r="Y101" s="118"/>
      <c r="Z101" s="119"/>
      <c r="AA101" s="44">
        <v>0</v>
      </c>
      <c r="AB101" s="65"/>
      <c r="AC101" s="66"/>
      <c r="AD101" s="115"/>
      <c r="AE101" s="18"/>
      <c r="AF101" s="115"/>
      <c r="AG101" s="115"/>
      <c r="AH101" s="115"/>
      <c r="AI101" s="116"/>
      <c r="AJ101" s="116"/>
      <c r="AK101" s="116"/>
      <c r="AL101" s="116"/>
    </row>
    <row r="102" spans="1:38" s="117" customFormat="1" ht="12.75" x14ac:dyDescent="0.2">
      <c r="A102" s="36" t="s">
        <v>40</v>
      </c>
      <c r="B102" s="12">
        <v>301</v>
      </c>
      <c r="C102" s="12">
        <v>177</v>
      </c>
      <c r="D102" s="12">
        <v>62</v>
      </c>
      <c r="E102" s="12">
        <v>115</v>
      </c>
      <c r="F102" s="12">
        <v>124</v>
      </c>
      <c r="G102" s="12">
        <v>29</v>
      </c>
      <c r="H102" s="12">
        <v>95</v>
      </c>
      <c r="I102" s="12">
        <v>11</v>
      </c>
      <c r="J102" s="70">
        <v>2</v>
      </c>
      <c r="K102" s="70">
        <v>9</v>
      </c>
      <c r="L102" s="12">
        <v>0</v>
      </c>
      <c r="M102" s="70">
        <v>0</v>
      </c>
      <c r="N102" s="70">
        <v>0</v>
      </c>
      <c r="O102" s="12">
        <v>11</v>
      </c>
      <c r="P102" s="70">
        <v>2</v>
      </c>
      <c r="Q102" s="70">
        <v>9</v>
      </c>
      <c r="R102" s="12">
        <v>16</v>
      </c>
      <c r="S102" s="70">
        <v>4</v>
      </c>
      <c r="T102" s="70">
        <v>12</v>
      </c>
      <c r="U102" s="12">
        <v>28</v>
      </c>
      <c r="V102" s="70">
        <v>8</v>
      </c>
      <c r="W102" s="70">
        <v>20</v>
      </c>
      <c r="X102" s="12">
        <v>47</v>
      </c>
      <c r="Y102" s="132">
        <v>11</v>
      </c>
      <c r="Z102" s="133">
        <v>36</v>
      </c>
      <c r="AA102" s="44">
        <v>11</v>
      </c>
      <c r="AB102" s="71">
        <f t="shared" ref="AB102" si="14">SUM(AB103:AB107)</f>
        <v>2</v>
      </c>
      <c r="AC102" s="47">
        <f>SUM(AC103:AC107)</f>
        <v>9</v>
      </c>
      <c r="AD102" s="115"/>
      <c r="AE102" s="18"/>
      <c r="AF102" s="115"/>
      <c r="AG102" s="115"/>
      <c r="AH102" s="115"/>
      <c r="AI102" s="116"/>
      <c r="AJ102" s="116"/>
      <c r="AK102" s="116"/>
      <c r="AL102" s="116"/>
    </row>
    <row r="103" spans="1:38" s="117" customFormat="1" ht="12.75" x14ac:dyDescent="0.2">
      <c r="A103" s="36" t="s">
        <v>94</v>
      </c>
      <c r="B103" s="64">
        <v>14</v>
      </c>
      <c r="C103" s="64">
        <v>12</v>
      </c>
      <c r="D103" s="64">
        <v>4</v>
      </c>
      <c r="E103" s="64">
        <v>8</v>
      </c>
      <c r="F103" s="64">
        <v>2</v>
      </c>
      <c r="G103" s="64">
        <v>0</v>
      </c>
      <c r="H103" s="64">
        <v>2</v>
      </c>
      <c r="I103" s="64">
        <v>2</v>
      </c>
      <c r="J103" s="74"/>
      <c r="K103" s="74">
        <v>2</v>
      </c>
      <c r="L103" s="12">
        <v>0</v>
      </c>
      <c r="M103" s="64"/>
      <c r="N103" s="64"/>
      <c r="O103" s="64">
        <v>0</v>
      </c>
      <c r="P103" s="64"/>
      <c r="Q103" s="64"/>
      <c r="R103" s="64">
        <v>0</v>
      </c>
      <c r="S103" s="74"/>
      <c r="T103" s="74"/>
      <c r="U103" s="64">
        <v>0</v>
      </c>
      <c r="V103" s="74"/>
      <c r="W103" s="74"/>
      <c r="X103" s="64">
        <v>0</v>
      </c>
      <c r="Y103" s="118"/>
      <c r="Z103" s="119"/>
      <c r="AA103" s="44">
        <v>0</v>
      </c>
      <c r="AB103" s="65"/>
      <c r="AC103" s="66"/>
      <c r="AD103" s="115"/>
      <c r="AE103" s="18"/>
      <c r="AF103" s="115"/>
      <c r="AG103" s="115"/>
      <c r="AH103" s="115"/>
      <c r="AI103" s="116"/>
      <c r="AJ103" s="116"/>
      <c r="AK103" s="116"/>
      <c r="AL103" s="116"/>
    </row>
    <row r="104" spans="1:38" s="117" customFormat="1" ht="12.75" x14ac:dyDescent="0.2">
      <c r="A104" s="62" t="s">
        <v>95</v>
      </c>
      <c r="B104" s="64">
        <v>22</v>
      </c>
      <c r="C104" s="64">
        <v>10</v>
      </c>
      <c r="D104" s="64">
        <v>3</v>
      </c>
      <c r="E104" s="64">
        <v>7</v>
      </c>
      <c r="F104" s="64">
        <v>12</v>
      </c>
      <c r="G104" s="64">
        <v>5</v>
      </c>
      <c r="H104" s="64">
        <v>7</v>
      </c>
      <c r="I104" s="64">
        <v>0</v>
      </c>
      <c r="J104" s="74"/>
      <c r="K104" s="74"/>
      <c r="L104" s="12">
        <v>0</v>
      </c>
      <c r="M104" s="64"/>
      <c r="N104" s="64"/>
      <c r="O104" s="64">
        <v>0</v>
      </c>
      <c r="P104" s="64"/>
      <c r="Q104" s="64"/>
      <c r="R104" s="64">
        <v>11</v>
      </c>
      <c r="S104" s="74">
        <v>4</v>
      </c>
      <c r="T104" s="74">
        <v>7</v>
      </c>
      <c r="U104" s="64">
        <v>1</v>
      </c>
      <c r="V104" s="74">
        <v>1</v>
      </c>
      <c r="W104" s="74"/>
      <c r="X104" s="64">
        <v>0</v>
      </c>
      <c r="Y104" s="118"/>
      <c r="Z104" s="119"/>
      <c r="AA104" s="44">
        <v>0</v>
      </c>
      <c r="AB104" s="65"/>
      <c r="AC104" s="66"/>
      <c r="AD104" s="115"/>
      <c r="AE104" s="18"/>
      <c r="AF104" s="115"/>
      <c r="AG104" s="115"/>
      <c r="AH104" s="115"/>
      <c r="AI104" s="116"/>
      <c r="AJ104" s="116"/>
      <c r="AK104" s="116"/>
      <c r="AL104" s="116"/>
    </row>
    <row r="105" spans="1:38" s="117" customFormat="1" ht="12.75" x14ac:dyDescent="0.2">
      <c r="A105" s="62" t="s">
        <v>96</v>
      </c>
      <c r="B105" s="64">
        <v>134</v>
      </c>
      <c r="C105" s="64">
        <v>93</v>
      </c>
      <c r="D105" s="64">
        <v>32</v>
      </c>
      <c r="E105" s="64">
        <v>61</v>
      </c>
      <c r="F105" s="64">
        <v>41</v>
      </c>
      <c r="G105" s="64">
        <v>9</v>
      </c>
      <c r="H105" s="64">
        <v>32</v>
      </c>
      <c r="I105" s="64">
        <v>0</v>
      </c>
      <c r="J105" s="74"/>
      <c r="K105" s="74"/>
      <c r="L105" s="74"/>
      <c r="M105" s="64"/>
      <c r="N105" s="64"/>
      <c r="O105" s="64">
        <v>0</v>
      </c>
      <c r="P105" s="64"/>
      <c r="Q105" s="64"/>
      <c r="R105" s="64">
        <v>5</v>
      </c>
      <c r="S105" s="74"/>
      <c r="T105" s="74">
        <v>5</v>
      </c>
      <c r="U105" s="64">
        <v>4</v>
      </c>
      <c r="V105" s="74">
        <v>1</v>
      </c>
      <c r="W105" s="74">
        <v>3</v>
      </c>
      <c r="X105" s="64">
        <v>32</v>
      </c>
      <c r="Y105" s="118">
        <v>8</v>
      </c>
      <c r="Z105" s="119">
        <v>24</v>
      </c>
      <c r="AA105" s="44">
        <v>0</v>
      </c>
      <c r="AB105" s="65"/>
      <c r="AC105" s="66"/>
      <c r="AD105" s="115"/>
      <c r="AE105" s="18"/>
      <c r="AF105" s="115"/>
      <c r="AG105" s="115"/>
      <c r="AH105" s="115"/>
      <c r="AI105" s="116"/>
      <c r="AJ105" s="116"/>
      <c r="AK105" s="116"/>
      <c r="AL105" s="116"/>
    </row>
    <row r="106" spans="1:38" s="117" customFormat="1" ht="12.75" x14ac:dyDescent="0.2">
      <c r="A106" s="62" t="s">
        <v>97</v>
      </c>
      <c r="B106" s="64">
        <v>123</v>
      </c>
      <c r="C106" s="64">
        <v>54</v>
      </c>
      <c r="D106" s="64">
        <v>18</v>
      </c>
      <c r="E106" s="64">
        <v>36</v>
      </c>
      <c r="F106" s="64">
        <v>69</v>
      </c>
      <c r="G106" s="64">
        <v>15</v>
      </c>
      <c r="H106" s="64">
        <v>54</v>
      </c>
      <c r="I106" s="64">
        <v>9</v>
      </c>
      <c r="J106" s="74">
        <v>2</v>
      </c>
      <c r="K106" s="74">
        <v>7</v>
      </c>
      <c r="L106" s="74"/>
      <c r="M106" s="64"/>
      <c r="N106" s="64"/>
      <c r="O106" s="64">
        <v>11</v>
      </c>
      <c r="P106" s="64">
        <v>2</v>
      </c>
      <c r="Q106" s="64">
        <v>9</v>
      </c>
      <c r="R106" s="64">
        <v>0</v>
      </c>
      <c r="S106" s="74"/>
      <c r="T106" s="74"/>
      <c r="U106" s="64">
        <v>23</v>
      </c>
      <c r="V106" s="74">
        <v>6</v>
      </c>
      <c r="W106" s="74">
        <v>17</v>
      </c>
      <c r="X106" s="64">
        <v>15</v>
      </c>
      <c r="Y106" s="118">
        <v>3</v>
      </c>
      <c r="Z106" s="119">
        <v>12</v>
      </c>
      <c r="AA106" s="120">
        <v>11</v>
      </c>
      <c r="AB106" s="65">
        <v>2</v>
      </c>
      <c r="AC106" s="66">
        <v>9</v>
      </c>
      <c r="AD106" s="115"/>
      <c r="AE106" s="18"/>
      <c r="AF106" s="115"/>
      <c r="AG106" s="115"/>
      <c r="AH106" s="115"/>
      <c r="AI106" s="116"/>
      <c r="AJ106" s="116"/>
      <c r="AK106" s="116"/>
      <c r="AL106" s="116"/>
    </row>
    <row r="107" spans="1:38" s="117" customFormat="1" ht="12.75" x14ac:dyDescent="0.2">
      <c r="A107" s="62" t="s">
        <v>98</v>
      </c>
      <c r="B107" s="64">
        <v>8</v>
      </c>
      <c r="C107" s="64">
        <v>8</v>
      </c>
      <c r="D107" s="64">
        <v>5</v>
      </c>
      <c r="E107" s="64">
        <v>3</v>
      </c>
      <c r="F107" s="64">
        <v>0</v>
      </c>
      <c r="G107" s="64"/>
      <c r="H107" s="64"/>
      <c r="I107" s="12">
        <v>0</v>
      </c>
      <c r="J107" s="74"/>
      <c r="K107" s="74"/>
      <c r="L107" s="74"/>
      <c r="M107" s="64"/>
      <c r="N107" s="64"/>
      <c r="O107" s="64">
        <v>0</v>
      </c>
      <c r="P107" s="64"/>
      <c r="Q107" s="64"/>
      <c r="R107" s="64">
        <v>0</v>
      </c>
      <c r="S107" s="74"/>
      <c r="T107" s="74"/>
      <c r="U107" s="64">
        <v>0</v>
      </c>
      <c r="V107" s="74"/>
      <c r="W107" s="74"/>
      <c r="X107" s="64">
        <v>0</v>
      </c>
      <c r="Y107" s="118"/>
      <c r="Z107" s="119"/>
      <c r="AA107" s="44">
        <v>0</v>
      </c>
      <c r="AB107" s="65"/>
      <c r="AC107" s="66"/>
      <c r="AD107" s="115"/>
      <c r="AE107" s="18"/>
      <c r="AF107" s="115"/>
      <c r="AG107" s="115"/>
      <c r="AH107" s="115"/>
      <c r="AI107" s="116"/>
      <c r="AJ107" s="116"/>
      <c r="AK107" s="116"/>
      <c r="AL107" s="116"/>
    </row>
    <row r="108" spans="1:38" s="117" customFormat="1" ht="12.75" x14ac:dyDescent="0.2">
      <c r="A108" s="36" t="s">
        <v>46</v>
      </c>
      <c r="B108" s="12">
        <v>2</v>
      </c>
      <c r="C108" s="12">
        <v>2</v>
      </c>
      <c r="D108" s="12">
        <v>1</v>
      </c>
      <c r="E108" s="12">
        <v>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/>
      <c r="M108" s="12">
        <v>0</v>
      </c>
      <c r="N108" s="12">
        <v>0</v>
      </c>
      <c r="O108" s="64">
        <v>0</v>
      </c>
      <c r="P108" s="12">
        <v>0</v>
      </c>
      <c r="Q108" s="12">
        <v>0</v>
      </c>
      <c r="R108" s="64">
        <v>0</v>
      </c>
      <c r="S108" s="12">
        <v>0</v>
      </c>
      <c r="T108" s="12">
        <v>0</v>
      </c>
      <c r="U108" s="64">
        <v>0</v>
      </c>
      <c r="V108" s="12">
        <v>0</v>
      </c>
      <c r="W108" s="12">
        <v>0</v>
      </c>
      <c r="X108" s="64">
        <v>0</v>
      </c>
      <c r="Y108" s="43">
        <v>0</v>
      </c>
      <c r="Z108" s="114">
        <v>0</v>
      </c>
      <c r="AA108" s="44">
        <v>0</v>
      </c>
      <c r="AB108" s="46">
        <f t="shared" ref="AB108:AC108" si="15">SUM(AB109:AB109)</f>
        <v>0</v>
      </c>
      <c r="AC108" s="47">
        <f t="shared" si="15"/>
        <v>0</v>
      </c>
      <c r="AD108" s="129"/>
      <c r="AE108" s="18"/>
      <c r="AF108" s="129"/>
      <c r="AG108" s="129"/>
      <c r="AH108" s="129"/>
      <c r="AI108" s="116"/>
      <c r="AJ108" s="116"/>
      <c r="AK108" s="116"/>
      <c r="AL108" s="116"/>
    </row>
    <row r="109" spans="1:38" s="117" customFormat="1" ht="12.75" x14ac:dyDescent="0.2">
      <c r="A109" s="134" t="s">
        <v>99</v>
      </c>
      <c r="B109" s="64">
        <v>1</v>
      </c>
      <c r="C109" s="64">
        <v>1</v>
      </c>
      <c r="D109" s="64"/>
      <c r="E109" s="64">
        <v>1</v>
      </c>
      <c r="F109" s="64">
        <v>0</v>
      </c>
      <c r="G109" s="64"/>
      <c r="H109" s="64"/>
      <c r="I109" s="12">
        <v>0</v>
      </c>
      <c r="J109" s="64"/>
      <c r="K109" s="64"/>
      <c r="L109" s="64"/>
      <c r="M109" s="74"/>
      <c r="N109" s="74"/>
      <c r="O109" s="64">
        <v>0</v>
      </c>
      <c r="P109" s="64"/>
      <c r="Q109" s="64"/>
      <c r="R109" s="64">
        <v>0</v>
      </c>
      <c r="S109" s="74"/>
      <c r="T109" s="74"/>
      <c r="U109" s="64">
        <v>0</v>
      </c>
      <c r="V109" s="74"/>
      <c r="W109" s="74"/>
      <c r="X109" s="64">
        <v>0</v>
      </c>
      <c r="Y109" s="118"/>
      <c r="Z109" s="119"/>
      <c r="AA109" s="44">
        <v>0</v>
      </c>
      <c r="AB109" s="65"/>
      <c r="AC109" s="66"/>
      <c r="AD109" s="115"/>
      <c r="AE109" s="18"/>
      <c r="AF109" s="115"/>
      <c r="AG109" s="115"/>
      <c r="AH109" s="115"/>
      <c r="AI109" s="116"/>
      <c r="AJ109" s="116"/>
      <c r="AK109" s="116"/>
      <c r="AL109" s="116"/>
    </row>
    <row r="110" spans="1:38" s="117" customFormat="1" ht="12.75" x14ac:dyDescent="0.2">
      <c r="A110" s="134" t="s">
        <v>100</v>
      </c>
      <c r="B110" s="64">
        <v>1</v>
      </c>
      <c r="C110" s="64">
        <v>1</v>
      </c>
      <c r="D110" s="64">
        <v>1</v>
      </c>
      <c r="E110" s="64"/>
      <c r="F110" s="64">
        <v>0</v>
      </c>
      <c r="G110" s="64"/>
      <c r="H110" s="64"/>
      <c r="I110" s="12">
        <v>0</v>
      </c>
      <c r="J110" s="64"/>
      <c r="K110" s="64"/>
      <c r="L110" s="64"/>
      <c r="M110" s="74"/>
      <c r="N110" s="74"/>
      <c r="O110" s="64">
        <v>0</v>
      </c>
      <c r="P110" s="64"/>
      <c r="Q110" s="64"/>
      <c r="R110" s="64">
        <v>0</v>
      </c>
      <c r="S110" s="74"/>
      <c r="T110" s="74"/>
      <c r="U110" s="64">
        <v>0</v>
      </c>
      <c r="V110" s="74"/>
      <c r="W110" s="74"/>
      <c r="X110" s="64">
        <v>0</v>
      </c>
      <c r="Y110" s="118"/>
      <c r="Z110" s="119"/>
      <c r="AA110" s="44">
        <v>0</v>
      </c>
      <c r="AB110" s="65"/>
      <c r="AC110" s="66"/>
      <c r="AD110" s="115"/>
      <c r="AE110" s="18"/>
      <c r="AF110" s="115"/>
      <c r="AG110" s="115"/>
      <c r="AH110" s="115"/>
      <c r="AI110" s="116"/>
      <c r="AJ110" s="116"/>
      <c r="AK110" s="116"/>
      <c r="AL110" s="116"/>
    </row>
    <row r="111" spans="1:38" s="117" customFormat="1" ht="12.75" x14ac:dyDescent="0.2">
      <c r="A111" s="36" t="s">
        <v>49</v>
      </c>
      <c r="B111" s="12">
        <v>14</v>
      </c>
      <c r="C111" s="12">
        <v>9</v>
      </c>
      <c r="D111" s="12">
        <v>3</v>
      </c>
      <c r="E111" s="12">
        <v>6</v>
      </c>
      <c r="F111" s="12">
        <v>5</v>
      </c>
      <c r="G111" s="12">
        <v>2</v>
      </c>
      <c r="H111" s="12">
        <v>3</v>
      </c>
      <c r="I111" s="12">
        <v>1</v>
      </c>
      <c r="J111" s="12">
        <v>1</v>
      </c>
      <c r="K111" s="12">
        <v>0</v>
      </c>
      <c r="L111" s="12"/>
      <c r="M111" s="12">
        <v>0</v>
      </c>
      <c r="N111" s="12">
        <v>0</v>
      </c>
      <c r="O111" s="64">
        <v>0</v>
      </c>
      <c r="P111" s="12">
        <v>0</v>
      </c>
      <c r="Q111" s="12">
        <v>0</v>
      </c>
      <c r="R111" s="12">
        <v>3</v>
      </c>
      <c r="S111" s="12">
        <v>1</v>
      </c>
      <c r="T111" s="12">
        <v>2</v>
      </c>
      <c r="U111" s="12">
        <v>1</v>
      </c>
      <c r="V111" s="12">
        <v>0</v>
      </c>
      <c r="W111" s="12">
        <v>1</v>
      </c>
      <c r="X111" s="64">
        <v>0</v>
      </c>
      <c r="Y111" s="43">
        <v>0</v>
      </c>
      <c r="Z111" s="114">
        <v>0</v>
      </c>
      <c r="AA111" s="44">
        <v>0</v>
      </c>
      <c r="AB111" s="46">
        <f t="shared" ref="AB111:AC111" si="16">SUM(AB112:AB114)</f>
        <v>0</v>
      </c>
      <c r="AC111" s="47">
        <f t="shared" si="16"/>
        <v>0</v>
      </c>
      <c r="AD111" s="115"/>
      <c r="AE111" s="18"/>
      <c r="AF111" s="115"/>
      <c r="AG111" s="115"/>
      <c r="AH111" s="115"/>
      <c r="AI111" s="116"/>
      <c r="AJ111" s="116"/>
      <c r="AK111" s="116"/>
      <c r="AL111" s="116"/>
    </row>
    <row r="112" spans="1:38" s="117" customFormat="1" ht="12.75" x14ac:dyDescent="0.2">
      <c r="A112" s="134" t="s">
        <v>101</v>
      </c>
      <c r="B112" s="64">
        <v>5</v>
      </c>
      <c r="C112" s="64">
        <v>3</v>
      </c>
      <c r="D112" s="64">
        <v>1</v>
      </c>
      <c r="E112" s="64">
        <v>2</v>
      </c>
      <c r="F112" s="64">
        <v>2</v>
      </c>
      <c r="G112" s="64">
        <v>1</v>
      </c>
      <c r="H112" s="64">
        <v>1</v>
      </c>
      <c r="I112" s="64">
        <v>1</v>
      </c>
      <c r="J112" s="64">
        <v>1</v>
      </c>
      <c r="K112" s="64"/>
      <c r="L112" s="64"/>
      <c r="M112" s="64"/>
      <c r="N112" s="64"/>
      <c r="O112" s="64">
        <v>0</v>
      </c>
      <c r="P112" s="64"/>
      <c r="Q112" s="64"/>
      <c r="R112" s="64">
        <v>0</v>
      </c>
      <c r="S112" s="64"/>
      <c r="T112" s="64"/>
      <c r="U112" s="64">
        <v>1</v>
      </c>
      <c r="V112" s="64"/>
      <c r="W112" s="64">
        <v>1</v>
      </c>
      <c r="X112" s="64">
        <v>0</v>
      </c>
      <c r="Y112" s="118"/>
      <c r="Z112" s="119"/>
      <c r="AA112" s="44">
        <v>0</v>
      </c>
      <c r="AB112" s="65"/>
      <c r="AC112" s="66"/>
      <c r="AD112" s="115"/>
      <c r="AE112" s="18"/>
      <c r="AF112" s="115"/>
      <c r="AG112" s="115"/>
      <c r="AH112" s="115"/>
      <c r="AI112" s="116"/>
      <c r="AJ112" s="116"/>
      <c r="AK112" s="116"/>
      <c r="AL112" s="116"/>
    </row>
    <row r="113" spans="1:38" s="117" customFormat="1" ht="12.75" x14ac:dyDescent="0.2">
      <c r="A113" s="134" t="s">
        <v>102</v>
      </c>
      <c r="B113" s="64">
        <v>7</v>
      </c>
      <c r="C113" s="64">
        <v>4</v>
      </c>
      <c r="D113" s="64">
        <v>1</v>
      </c>
      <c r="E113" s="64">
        <v>3</v>
      </c>
      <c r="F113" s="64">
        <v>3</v>
      </c>
      <c r="G113" s="64">
        <v>1</v>
      </c>
      <c r="H113" s="64">
        <v>2</v>
      </c>
      <c r="I113" s="12">
        <v>0</v>
      </c>
      <c r="J113" s="121"/>
      <c r="K113" s="121"/>
      <c r="L113" s="121"/>
      <c r="M113" s="121"/>
      <c r="N113" s="121"/>
      <c r="O113" s="64">
        <v>0</v>
      </c>
      <c r="P113" s="121"/>
      <c r="Q113" s="121"/>
      <c r="R113" s="64">
        <v>3</v>
      </c>
      <c r="S113" s="121">
        <v>1</v>
      </c>
      <c r="T113" s="121">
        <v>2</v>
      </c>
      <c r="U113" s="64">
        <v>0</v>
      </c>
      <c r="V113" s="121"/>
      <c r="W113" s="121"/>
      <c r="X113" s="64">
        <v>0</v>
      </c>
      <c r="Y113" s="118"/>
      <c r="Z113" s="119"/>
      <c r="AA113" s="44">
        <v>0</v>
      </c>
      <c r="AB113" s="65"/>
      <c r="AC113" s="66"/>
      <c r="AD113" s="115"/>
      <c r="AE113" s="18"/>
      <c r="AF113" s="115"/>
      <c r="AG113" s="115"/>
      <c r="AH113" s="115"/>
      <c r="AI113" s="116"/>
      <c r="AJ113" s="116"/>
      <c r="AK113" s="116"/>
      <c r="AL113" s="116"/>
    </row>
    <row r="114" spans="1:38" s="117" customFormat="1" ht="12.75" x14ac:dyDescent="0.2">
      <c r="A114" s="134" t="s">
        <v>103</v>
      </c>
      <c r="B114" s="64">
        <v>2</v>
      </c>
      <c r="C114" s="64">
        <v>2</v>
      </c>
      <c r="D114" s="64">
        <v>1</v>
      </c>
      <c r="E114" s="64">
        <v>1</v>
      </c>
      <c r="F114" s="64">
        <v>0</v>
      </c>
      <c r="G114" s="64"/>
      <c r="H114" s="12"/>
      <c r="I114" s="12">
        <v>0</v>
      </c>
      <c r="J114" s="12"/>
      <c r="K114" s="12"/>
      <c r="L114" s="12"/>
      <c r="M114" s="12"/>
      <c r="N114" s="12"/>
      <c r="O114" s="64">
        <v>0</v>
      </c>
      <c r="P114" s="12"/>
      <c r="Q114" s="12"/>
      <c r="R114" s="64">
        <v>0</v>
      </c>
      <c r="S114" s="12"/>
      <c r="T114" s="12"/>
      <c r="U114" s="64">
        <v>0</v>
      </c>
      <c r="V114" s="64"/>
      <c r="W114" s="12"/>
      <c r="X114" s="64">
        <v>0</v>
      </c>
      <c r="Y114" s="43"/>
      <c r="Z114" s="114"/>
      <c r="AA114" s="44">
        <v>0</v>
      </c>
      <c r="AB114" s="46"/>
      <c r="AC114" s="47"/>
      <c r="AD114" s="115"/>
      <c r="AE114" s="18"/>
      <c r="AF114" s="115"/>
      <c r="AG114" s="115"/>
      <c r="AH114" s="115"/>
      <c r="AI114" s="116"/>
      <c r="AJ114" s="116"/>
      <c r="AK114" s="116"/>
      <c r="AL114" s="116"/>
    </row>
    <row r="115" spans="1:38" s="117" customFormat="1" ht="12.75" x14ac:dyDescent="0.2">
      <c r="A115" s="36" t="s">
        <v>104</v>
      </c>
      <c r="B115" s="12">
        <v>195</v>
      </c>
      <c r="C115" s="12">
        <v>113</v>
      </c>
      <c r="D115" s="12">
        <v>43</v>
      </c>
      <c r="E115" s="12">
        <v>70</v>
      </c>
      <c r="F115" s="12">
        <v>82</v>
      </c>
      <c r="G115" s="12">
        <v>19</v>
      </c>
      <c r="H115" s="12">
        <v>63</v>
      </c>
      <c r="I115" s="12">
        <v>18</v>
      </c>
      <c r="J115" s="12">
        <v>4</v>
      </c>
      <c r="K115" s="12">
        <v>14</v>
      </c>
      <c r="L115" s="12"/>
      <c r="M115" s="12">
        <v>0</v>
      </c>
      <c r="N115" s="12">
        <v>0</v>
      </c>
      <c r="O115" s="12">
        <v>16</v>
      </c>
      <c r="P115" s="12">
        <v>4</v>
      </c>
      <c r="Q115" s="12">
        <v>12</v>
      </c>
      <c r="R115" s="12">
        <v>1</v>
      </c>
      <c r="S115" s="12">
        <v>0</v>
      </c>
      <c r="T115" s="12">
        <v>1</v>
      </c>
      <c r="U115" s="12">
        <v>15</v>
      </c>
      <c r="V115" s="12">
        <v>3</v>
      </c>
      <c r="W115" s="12">
        <v>12</v>
      </c>
      <c r="X115" s="12">
        <v>20</v>
      </c>
      <c r="Y115" s="43">
        <v>3</v>
      </c>
      <c r="Z115" s="114">
        <v>17</v>
      </c>
      <c r="AA115" s="44">
        <v>12</v>
      </c>
      <c r="AB115" s="46">
        <f t="shared" ref="AB115:AC115" si="17">SUM(AB116:AB119)</f>
        <v>5</v>
      </c>
      <c r="AC115" s="47">
        <f t="shared" si="17"/>
        <v>7</v>
      </c>
      <c r="AD115" s="115"/>
      <c r="AE115" s="18"/>
      <c r="AF115" s="115"/>
      <c r="AG115" s="115"/>
      <c r="AH115" s="115"/>
      <c r="AI115" s="116"/>
      <c r="AJ115" s="116"/>
      <c r="AK115" s="116"/>
      <c r="AL115" s="116"/>
    </row>
    <row r="116" spans="1:38" s="117" customFormat="1" ht="12.75" x14ac:dyDescent="0.2">
      <c r="A116" s="62" t="s">
        <v>105</v>
      </c>
      <c r="B116" s="64">
        <v>10</v>
      </c>
      <c r="C116" s="64">
        <v>10</v>
      </c>
      <c r="D116" s="64">
        <v>6</v>
      </c>
      <c r="E116" s="64">
        <v>4</v>
      </c>
      <c r="F116" s="64">
        <v>0</v>
      </c>
      <c r="G116" s="64">
        <v>0</v>
      </c>
      <c r="H116" s="64">
        <v>0</v>
      </c>
      <c r="I116" s="12">
        <v>0</v>
      </c>
      <c r="J116" s="64"/>
      <c r="K116" s="64"/>
      <c r="L116" s="64"/>
      <c r="M116" s="64"/>
      <c r="N116" s="64"/>
      <c r="O116" s="64">
        <v>0</v>
      </c>
      <c r="P116" s="74"/>
      <c r="Q116" s="74"/>
      <c r="R116" s="64">
        <v>0</v>
      </c>
      <c r="S116" s="64"/>
      <c r="T116" s="64"/>
      <c r="U116" s="64">
        <v>0</v>
      </c>
      <c r="V116" s="64"/>
      <c r="W116" s="64"/>
      <c r="X116" s="64">
        <v>0</v>
      </c>
      <c r="Y116" s="118"/>
      <c r="Z116" s="119"/>
      <c r="AA116" s="44">
        <v>0</v>
      </c>
      <c r="AB116" s="65"/>
      <c r="AC116" s="66"/>
      <c r="AD116" s="115"/>
      <c r="AE116" s="18"/>
      <c r="AF116" s="115"/>
      <c r="AG116" s="115"/>
      <c r="AH116" s="115"/>
      <c r="AI116" s="116"/>
      <c r="AJ116" s="116"/>
      <c r="AK116" s="116"/>
      <c r="AL116" s="116"/>
    </row>
    <row r="117" spans="1:38" s="117" customFormat="1" ht="12.75" x14ac:dyDescent="0.2">
      <c r="A117" s="62" t="s">
        <v>106</v>
      </c>
      <c r="B117" s="64">
        <v>92</v>
      </c>
      <c r="C117" s="64">
        <v>37</v>
      </c>
      <c r="D117" s="64">
        <v>16</v>
      </c>
      <c r="E117" s="64">
        <v>21</v>
      </c>
      <c r="F117" s="64">
        <v>55</v>
      </c>
      <c r="G117" s="64">
        <v>12</v>
      </c>
      <c r="H117" s="64">
        <v>43</v>
      </c>
      <c r="I117" s="64">
        <v>18</v>
      </c>
      <c r="J117" s="64">
        <v>4</v>
      </c>
      <c r="K117" s="64">
        <v>14</v>
      </c>
      <c r="L117" s="64"/>
      <c r="M117" s="64"/>
      <c r="N117" s="64"/>
      <c r="O117" s="64">
        <v>14</v>
      </c>
      <c r="P117" s="74">
        <v>3</v>
      </c>
      <c r="Q117" s="74">
        <v>11</v>
      </c>
      <c r="R117" s="64">
        <v>0</v>
      </c>
      <c r="S117" s="64"/>
      <c r="T117" s="64"/>
      <c r="U117" s="64">
        <v>15</v>
      </c>
      <c r="V117" s="64">
        <v>3</v>
      </c>
      <c r="W117" s="64">
        <v>12</v>
      </c>
      <c r="X117" s="64">
        <v>5</v>
      </c>
      <c r="Y117" s="118"/>
      <c r="Z117" s="119">
        <v>5</v>
      </c>
      <c r="AA117" s="120">
        <v>3</v>
      </c>
      <c r="AB117" s="65">
        <v>2</v>
      </c>
      <c r="AC117" s="66">
        <v>1</v>
      </c>
      <c r="AD117" s="115"/>
      <c r="AE117" s="18"/>
      <c r="AF117" s="115"/>
      <c r="AG117" s="115"/>
      <c r="AH117" s="115"/>
      <c r="AI117" s="116"/>
      <c r="AJ117" s="116"/>
      <c r="AK117" s="116"/>
      <c r="AL117" s="116"/>
    </row>
    <row r="118" spans="1:38" s="117" customFormat="1" ht="12.75" x14ac:dyDescent="0.2">
      <c r="A118" s="62" t="s">
        <v>107</v>
      </c>
      <c r="B118" s="64">
        <v>86</v>
      </c>
      <c r="C118" s="64">
        <v>59</v>
      </c>
      <c r="D118" s="64">
        <v>20</v>
      </c>
      <c r="E118" s="64">
        <v>39</v>
      </c>
      <c r="F118" s="64">
        <v>27</v>
      </c>
      <c r="G118" s="64">
        <v>7</v>
      </c>
      <c r="H118" s="64">
        <v>20</v>
      </c>
      <c r="I118" s="12">
        <v>0</v>
      </c>
      <c r="J118" s="64"/>
      <c r="K118" s="64"/>
      <c r="L118" s="64"/>
      <c r="M118" s="64"/>
      <c r="N118" s="64"/>
      <c r="O118" s="64">
        <v>2</v>
      </c>
      <c r="P118" s="74">
        <v>1</v>
      </c>
      <c r="Q118" s="74">
        <v>1</v>
      </c>
      <c r="R118" s="64">
        <v>1</v>
      </c>
      <c r="S118" s="64"/>
      <c r="T118" s="64">
        <v>1</v>
      </c>
      <c r="U118" s="64">
        <v>0</v>
      </c>
      <c r="V118" s="64"/>
      <c r="W118" s="64"/>
      <c r="X118" s="64">
        <v>15</v>
      </c>
      <c r="Y118" s="118">
        <v>3</v>
      </c>
      <c r="Z118" s="119">
        <v>12</v>
      </c>
      <c r="AA118" s="120">
        <v>9</v>
      </c>
      <c r="AB118" s="65">
        <v>3</v>
      </c>
      <c r="AC118" s="66">
        <v>6</v>
      </c>
      <c r="AD118" s="115"/>
      <c r="AE118" s="18"/>
      <c r="AF118" s="115"/>
      <c r="AG118" s="115"/>
      <c r="AH118" s="115"/>
      <c r="AI118" s="116"/>
      <c r="AJ118" s="116"/>
      <c r="AK118" s="116"/>
      <c r="AL118" s="116"/>
    </row>
    <row r="119" spans="1:38" s="135" customFormat="1" ht="12.75" x14ac:dyDescent="0.2">
      <c r="A119" s="62" t="s">
        <v>108</v>
      </c>
      <c r="B119" s="64">
        <v>7</v>
      </c>
      <c r="C119" s="64">
        <v>7</v>
      </c>
      <c r="D119" s="64">
        <v>1</v>
      </c>
      <c r="E119" s="64">
        <v>6</v>
      </c>
      <c r="F119" s="64">
        <v>0</v>
      </c>
      <c r="G119" s="64">
        <v>0</v>
      </c>
      <c r="H119" s="64">
        <v>0</v>
      </c>
      <c r="I119" s="12">
        <v>0</v>
      </c>
      <c r="J119" s="64"/>
      <c r="K119" s="64"/>
      <c r="L119" s="64"/>
      <c r="M119" s="64"/>
      <c r="N119" s="64"/>
      <c r="O119" s="64">
        <v>0</v>
      </c>
      <c r="P119" s="74"/>
      <c r="Q119" s="74"/>
      <c r="R119" s="64">
        <v>0</v>
      </c>
      <c r="S119" s="64"/>
      <c r="T119" s="64"/>
      <c r="U119" s="64">
        <v>0</v>
      </c>
      <c r="V119" s="64"/>
      <c r="W119" s="64"/>
      <c r="X119" s="64">
        <v>0</v>
      </c>
      <c r="Y119" s="118"/>
      <c r="Z119" s="119"/>
      <c r="AA119" s="44">
        <v>0</v>
      </c>
      <c r="AB119" s="65"/>
      <c r="AC119" s="66"/>
      <c r="AD119" s="115"/>
      <c r="AE119" s="18"/>
      <c r="AF119" s="115"/>
      <c r="AG119" s="115"/>
      <c r="AH119" s="115"/>
      <c r="AI119" s="116"/>
      <c r="AJ119" s="116"/>
      <c r="AK119" s="116"/>
      <c r="AL119" s="116"/>
    </row>
    <row r="120" spans="1:38" s="144" customFormat="1" ht="12.75" x14ac:dyDescent="0.2">
      <c r="A120" s="136"/>
      <c r="B120" s="137"/>
      <c r="C120" s="64">
        <v>0</v>
      </c>
      <c r="D120" s="138"/>
      <c r="E120" s="138"/>
      <c r="F120" s="138"/>
      <c r="G120" s="137"/>
      <c r="H120" s="137"/>
      <c r="I120" s="137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9"/>
      <c r="Z120" s="140"/>
      <c r="AA120" s="141"/>
      <c r="AB120" s="142"/>
      <c r="AC120" s="143"/>
      <c r="AE120" s="18"/>
    </row>
    <row r="121" spans="1:38" s="147" customFormat="1" ht="15.75" x14ac:dyDescent="0.2">
      <c r="A121" s="256" t="s">
        <v>109</v>
      </c>
      <c r="B121" s="257">
        <v>224</v>
      </c>
      <c r="C121" s="257">
        <v>155</v>
      </c>
      <c r="D121" s="257">
        <v>120</v>
      </c>
      <c r="E121" s="257">
        <v>16</v>
      </c>
      <c r="F121" s="257">
        <v>69</v>
      </c>
      <c r="G121" s="257">
        <v>68</v>
      </c>
      <c r="H121" s="257">
        <v>1</v>
      </c>
      <c r="I121" s="257">
        <v>2</v>
      </c>
      <c r="J121" s="257">
        <v>2</v>
      </c>
      <c r="K121" s="257">
        <v>0</v>
      </c>
      <c r="L121" s="257"/>
      <c r="M121" s="257">
        <v>0</v>
      </c>
      <c r="N121" s="257">
        <v>0</v>
      </c>
      <c r="O121" s="257">
        <v>10</v>
      </c>
      <c r="P121" s="257">
        <v>10</v>
      </c>
      <c r="Q121" s="257">
        <v>0</v>
      </c>
      <c r="R121" s="257">
        <v>20</v>
      </c>
      <c r="S121" s="257">
        <v>20</v>
      </c>
      <c r="T121" s="257">
        <v>0</v>
      </c>
      <c r="U121" s="257">
        <v>15</v>
      </c>
      <c r="V121" s="257">
        <v>15</v>
      </c>
      <c r="W121" s="257">
        <v>0</v>
      </c>
      <c r="X121" s="257">
        <v>9</v>
      </c>
      <c r="Y121" s="258">
        <v>9</v>
      </c>
      <c r="Z121" s="259">
        <v>0</v>
      </c>
      <c r="AA121" s="260">
        <v>13</v>
      </c>
      <c r="AB121" s="145">
        <f t="shared" ref="AB121:AC121" si="18">AB123+AB139+AB140+AB146+AB150</f>
        <v>12</v>
      </c>
      <c r="AC121" s="146">
        <f t="shared" si="18"/>
        <v>1</v>
      </c>
      <c r="AD121" s="88"/>
      <c r="AE121" s="18"/>
      <c r="AF121" s="88"/>
      <c r="AG121" s="88"/>
      <c r="AH121" s="88"/>
      <c r="AI121" s="88"/>
      <c r="AJ121" s="88"/>
      <c r="AK121" s="88"/>
      <c r="AL121" s="88"/>
    </row>
    <row r="122" spans="1:38" s="155" customFormat="1" ht="12.75" x14ac:dyDescent="0.2">
      <c r="A122" s="36" t="s">
        <v>110</v>
      </c>
      <c r="B122" s="148">
        <v>0</v>
      </c>
      <c r="C122" s="64">
        <v>0</v>
      </c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9"/>
      <c r="Z122" s="150"/>
      <c r="AA122" s="151"/>
      <c r="AB122" s="152"/>
      <c r="AC122" s="153"/>
      <c r="AD122" s="154"/>
      <c r="AE122" s="18"/>
      <c r="AF122" s="154"/>
      <c r="AG122" s="154"/>
      <c r="AH122" s="154"/>
      <c r="AI122" s="154"/>
      <c r="AJ122" s="154"/>
      <c r="AK122" s="154"/>
      <c r="AL122" s="154"/>
    </row>
    <row r="123" spans="1:38" s="117" customFormat="1" ht="12.75" x14ac:dyDescent="0.2">
      <c r="A123" s="36" t="s">
        <v>24</v>
      </c>
      <c r="B123" s="12">
        <v>28</v>
      </c>
      <c r="C123" s="12">
        <v>28</v>
      </c>
      <c r="D123" s="12">
        <v>28</v>
      </c>
      <c r="E123" s="12">
        <v>0</v>
      </c>
      <c r="F123" s="12">
        <v>0</v>
      </c>
      <c r="G123" s="12">
        <v>0</v>
      </c>
      <c r="H123" s="64">
        <v>0</v>
      </c>
      <c r="I123" s="64"/>
      <c r="J123" s="12">
        <v>0</v>
      </c>
      <c r="K123" s="12">
        <v>0</v>
      </c>
      <c r="L123" s="12"/>
      <c r="M123" s="12">
        <v>0</v>
      </c>
      <c r="N123" s="12">
        <v>0</v>
      </c>
      <c r="O123" s="12"/>
      <c r="P123" s="12">
        <v>0</v>
      </c>
      <c r="Q123" s="12">
        <v>0</v>
      </c>
      <c r="R123" s="12"/>
      <c r="S123" s="12">
        <v>0</v>
      </c>
      <c r="T123" s="12">
        <v>0</v>
      </c>
      <c r="U123" s="12"/>
      <c r="V123" s="12">
        <v>0</v>
      </c>
      <c r="W123" s="12">
        <v>0</v>
      </c>
      <c r="X123" s="12"/>
      <c r="Y123" s="43">
        <v>0</v>
      </c>
      <c r="Z123" s="114">
        <v>0</v>
      </c>
      <c r="AA123" s="44"/>
      <c r="AB123" s="46">
        <f t="shared" ref="AB123:AC123" si="19">SUM(AB124:AB138)</f>
        <v>0</v>
      </c>
      <c r="AC123" s="47">
        <f t="shared" si="19"/>
        <v>0</v>
      </c>
      <c r="AD123" s="116"/>
      <c r="AE123" s="18"/>
      <c r="AF123" s="116"/>
      <c r="AG123" s="116"/>
      <c r="AH123" s="116"/>
      <c r="AI123" s="116"/>
      <c r="AJ123" s="116"/>
      <c r="AK123" s="116"/>
      <c r="AL123" s="116"/>
    </row>
    <row r="124" spans="1:38" s="117" customFormat="1" ht="12.75" x14ac:dyDescent="0.2">
      <c r="A124" s="62" t="s">
        <v>111</v>
      </c>
      <c r="B124" s="64">
        <v>1</v>
      </c>
      <c r="C124" s="64">
        <v>1</v>
      </c>
      <c r="D124" s="64">
        <v>1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118"/>
      <c r="Z124" s="119"/>
      <c r="AA124" s="120"/>
      <c r="AB124" s="65"/>
      <c r="AC124" s="66"/>
      <c r="AD124" s="116"/>
      <c r="AE124" s="18"/>
      <c r="AF124" s="116"/>
      <c r="AG124" s="116"/>
      <c r="AH124" s="116"/>
      <c r="AI124" s="116"/>
      <c r="AJ124" s="116"/>
      <c r="AK124" s="116"/>
      <c r="AL124" s="116"/>
    </row>
    <row r="125" spans="1:38" s="117" customFormat="1" ht="12.75" x14ac:dyDescent="0.2">
      <c r="A125" s="62" t="s">
        <v>112</v>
      </c>
      <c r="B125" s="64">
        <v>1</v>
      </c>
      <c r="C125" s="64">
        <v>1</v>
      </c>
      <c r="D125" s="64">
        <v>1</v>
      </c>
      <c r="E125" s="64"/>
      <c r="F125" s="64">
        <v>0</v>
      </c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118"/>
      <c r="Z125" s="119"/>
      <c r="AA125" s="120"/>
      <c r="AB125" s="65"/>
      <c r="AC125" s="66"/>
      <c r="AD125" s="116"/>
      <c r="AE125" s="18"/>
      <c r="AF125" s="116"/>
      <c r="AG125" s="116"/>
      <c r="AH125" s="116"/>
      <c r="AI125" s="116" t="s">
        <v>113</v>
      </c>
      <c r="AJ125" s="116"/>
      <c r="AK125" s="116"/>
      <c r="AL125" s="116"/>
    </row>
    <row r="126" spans="1:38" s="117" customFormat="1" ht="12.75" x14ac:dyDescent="0.2">
      <c r="A126" s="62" t="s">
        <v>114</v>
      </c>
      <c r="B126" s="64">
        <v>2</v>
      </c>
      <c r="C126" s="64">
        <v>2</v>
      </c>
      <c r="D126" s="64">
        <v>2</v>
      </c>
      <c r="E126" s="64"/>
      <c r="F126" s="64">
        <v>0</v>
      </c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118"/>
      <c r="Z126" s="119"/>
      <c r="AA126" s="120"/>
      <c r="AB126" s="65"/>
      <c r="AC126" s="66"/>
      <c r="AD126" s="116"/>
      <c r="AE126" s="18"/>
      <c r="AF126" s="116"/>
      <c r="AG126" s="116"/>
      <c r="AH126" s="116"/>
      <c r="AI126" s="116"/>
      <c r="AJ126" s="116"/>
      <c r="AK126" s="116"/>
      <c r="AL126" s="116"/>
    </row>
    <row r="127" spans="1:38" s="117" customFormat="1" ht="12.75" x14ac:dyDescent="0.2">
      <c r="A127" s="62" t="s">
        <v>115</v>
      </c>
      <c r="B127" s="64">
        <v>1</v>
      </c>
      <c r="C127" s="64">
        <v>1</v>
      </c>
      <c r="D127" s="64">
        <v>1</v>
      </c>
      <c r="E127" s="64"/>
      <c r="F127" s="64">
        <v>0</v>
      </c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118"/>
      <c r="Z127" s="119"/>
      <c r="AA127" s="120"/>
      <c r="AB127" s="65"/>
      <c r="AC127" s="66"/>
      <c r="AD127" s="116"/>
      <c r="AE127" s="18"/>
      <c r="AF127" s="116"/>
      <c r="AG127" s="116"/>
      <c r="AH127" s="116"/>
      <c r="AI127" s="116"/>
      <c r="AJ127" s="116"/>
      <c r="AK127" s="116"/>
      <c r="AL127" s="116"/>
    </row>
    <row r="128" spans="1:38" s="117" customFormat="1" ht="12.75" x14ac:dyDescent="0.2">
      <c r="A128" s="62" t="s">
        <v>116</v>
      </c>
      <c r="B128" s="64">
        <v>2</v>
      </c>
      <c r="C128" s="64">
        <v>2</v>
      </c>
      <c r="D128" s="64">
        <v>2</v>
      </c>
      <c r="E128" s="64"/>
      <c r="F128" s="64">
        <v>0</v>
      </c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118"/>
      <c r="Z128" s="119"/>
      <c r="AA128" s="120"/>
      <c r="AB128" s="65"/>
      <c r="AC128" s="66"/>
      <c r="AD128" s="116"/>
      <c r="AE128" s="18"/>
      <c r="AF128" s="116"/>
      <c r="AG128" s="116"/>
      <c r="AH128" s="116"/>
      <c r="AI128" s="116"/>
      <c r="AJ128" s="116"/>
      <c r="AK128" s="116"/>
      <c r="AL128" s="116"/>
    </row>
    <row r="129" spans="1:38" s="117" customFormat="1" ht="12.75" x14ac:dyDescent="0.2">
      <c r="A129" s="62" t="s">
        <v>117</v>
      </c>
      <c r="B129" s="64">
        <v>1</v>
      </c>
      <c r="C129" s="64">
        <v>1</v>
      </c>
      <c r="D129" s="64">
        <v>1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118"/>
      <c r="Z129" s="119"/>
      <c r="AA129" s="120"/>
      <c r="AB129" s="65"/>
      <c r="AC129" s="66"/>
      <c r="AD129" s="116"/>
      <c r="AE129" s="18"/>
      <c r="AF129" s="116"/>
      <c r="AG129" s="116"/>
      <c r="AH129" s="116"/>
      <c r="AI129" s="116"/>
      <c r="AJ129" s="116"/>
      <c r="AK129" s="116"/>
      <c r="AL129" s="116"/>
    </row>
    <row r="130" spans="1:38" s="117" customFormat="1" ht="12.75" x14ac:dyDescent="0.2">
      <c r="A130" s="62" t="s">
        <v>118</v>
      </c>
      <c r="B130" s="64">
        <v>1</v>
      </c>
      <c r="C130" s="64">
        <v>1</v>
      </c>
      <c r="D130" s="64">
        <v>1</v>
      </c>
      <c r="E130" s="64"/>
      <c r="F130" s="64">
        <v>0</v>
      </c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118"/>
      <c r="Z130" s="119"/>
      <c r="AA130" s="120"/>
      <c r="AB130" s="65"/>
      <c r="AC130" s="66"/>
      <c r="AD130" s="116"/>
      <c r="AE130" s="18"/>
      <c r="AF130" s="116"/>
      <c r="AG130" s="116"/>
      <c r="AH130" s="116"/>
      <c r="AI130" s="116"/>
      <c r="AJ130" s="116"/>
      <c r="AK130" s="116"/>
      <c r="AL130" s="116"/>
    </row>
    <row r="131" spans="1:38" s="117" customFormat="1" ht="12.75" x14ac:dyDescent="0.2">
      <c r="A131" s="62" t="s">
        <v>119</v>
      </c>
      <c r="B131" s="64">
        <v>1</v>
      </c>
      <c r="C131" s="64">
        <v>1</v>
      </c>
      <c r="D131" s="64">
        <v>1</v>
      </c>
      <c r="E131" s="64"/>
      <c r="F131" s="64">
        <v>0</v>
      </c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118"/>
      <c r="Z131" s="119"/>
      <c r="AA131" s="120"/>
      <c r="AB131" s="65"/>
      <c r="AC131" s="66"/>
      <c r="AD131" s="116"/>
      <c r="AE131" s="18"/>
      <c r="AF131" s="116"/>
      <c r="AG131" s="116"/>
      <c r="AH131" s="116"/>
      <c r="AI131" s="116"/>
      <c r="AJ131" s="116"/>
      <c r="AK131" s="116"/>
      <c r="AL131" s="116"/>
    </row>
    <row r="132" spans="1:38" s="117" customFormat="1" ht="12.75" x14ac:dyDescent="0.2">
      <c r="A132" s="62" t="s">
        <v>120</v>
      </c>
      <c r="B132" s="64">
        <v>4</v>
      </c>
      <c r="C132" s="64">
        <v>4</v>
      </c>
      <c r="D132" s="64">
        <v>4</v>
      </c>
      <c r="E132" s="64"/>
      <c r="F132" s="64">
        <v>0</v>
      </c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118"/>
      <c r="Z132" s="119"/>
      <c r="AA132" s="120"/>
      <c r="AB132" s="65"/>
      <c r="AC132" s="66"/>
      <c r="AD132" s="116"/>
      <c r="AE132" s="18"/>
      <c r="AF132" s="116"/>
      <c r="AG132" s="116"/>
      <c r="AH132" s="116"/>
      <c r="AI132" s="116"/>
      <c r="AJ132" s="116"/>
      <c r="AK132" s="116"/>
      <c r="AL132" s="116"/>
    </row>
    <row r="133" spans="1:38" s="117" customFormat="1" ht="12.75" x14ac:dyDescent="0.2">
      <c r="A133" s="62" t="s">
        <v>121</v>
      </c>
      <c r="B133" s="64">
        <v>1</v>
      </c>
      <c r="C133" s="64">
        <v>1</v>
      </c>
      <c r="D133" s="64">
        <v>1</v>
      </c>
      <c r="E133" s="64"/>
      <c r="F133" s="64">
        <v>0</v>
      </c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118"/>
      <c r="Z133" s="119"/>
      <c r="AA133" s="120"/>
      <c r="AB133" s="65"/>
      <c r="AC133" s="66"/>
      <c r="AD133" s="116"/>
      <c r="AE133" s="18"/>
      <c r="AF133" s="116"/>
      <c r="AG133" s="116"/>
      <c r="AH133" s="116"/>
      <c r="AI133" s="116"/>
      <c r="AJ133" s="116"/>
      <c r="AK133" s="116"/>
      <c r="AL133" s="116"/>
    </row>
    <row r="134" spans="1:38" s="117" customFormat="1" ht="12.75" x14ac:dyDescent="0.2">
      <c r="A134" s="62" t="s">
        <v>122</v>
      </c>
      <c r="B134" s="64">
        <v>1</v>
      </c>
      <c r="C134" s="64">
        <v>1</v>
      </c>
      <c r="D134" s="64">
        <v>1</v>
      </c>
      <c r="E134" s="64"/>
      <c r="F134" s="64">
        <v>0</v>
      </c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118"/>
      <c r="Z134" s="119"/>
      <c r="AA134" s="120"/>
      <c r="AB134" s="65"/>
      <c r="AC134" s="66"/>
      <c r="AD134" s="116"/>
      <c r="AE134" s="18"/>
      <c r="AF134" s="116"/>
      <c r="AG134" s="116"/>
      <c r="AH134" s="116"/>
      <c r="AI134" s="116"/>
      <c r="AJ134" s="116"/>
      <c r="AK134" s="116"/>
      <c r="AL134" s="116"/>
    </row>
    <row r="135" spans="1:38" s="117" customFormat="1" ht="12.75" x14ac:dyDescent="0.2">
      <c r="A135" s="62" t="s">
        <v>123</v>
      </c>
      <c r="B135" s="64">
        <v>0</v>
      </c>
      <c r="C135" s="64">
        <v>0</v>
      </c>
      <c r="D135" s="64"/>
      <c r="E135" s="64"/>
      <c r="F135" s="64">
        <v>0</v>
      </c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118"/>
      <c r="Z135" s="119"/>
      <c r="AA135" s="120"/>
      <c r="AB135" s="65"/>
      <c r="AC135" s="66"/>
      <c r="AD135" s="116"/>
      <c r="AE135" s="18"/>
      <c r="AF135" s="116"/>
      <c r="AG135" s="116"/>
      <c r="AH135" s="116"/>
      <c r="AI135" s="116"/>
      <c r="AJ135" s="116"/>
      <c r="AK135" s="116"/>
      <c r="AL135" s="116"/>
    </row>
    <row r="136" spans="1:38" s="117" customFormat="1" ht="12.75" x14ac:dyDescent="0.2">
      <c r="A136" s="62" t="s">
        <v>124</v>
      </c>
      <c r="B136" s="64">
        <v>1</v>
      </c>
      <c r="C136" s="64">
        <v>1</v>
      </c>
      <c r="D136" s="64">
        <v>1</v>
      </c>
      <c r="E136" s="64"/>
      <c r="F136" s="64">
        <v>0</v>
      </c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118"/>
      <c r="Z136" s="119"/>
      <c r="AA136" s="120"/>
      <c r="AB136" s="65"/>
      <c r="AC136" s="66"/>
      <c r="AD136" s="116"/>
      <c r="AE136" s="18"/>
      <c r="AF136" s="116"/>
      <c r="AG136" s="116"/>
      <c r="AH136" s="116"/>
      <c r="AI136" s="116"/>
      <c r="AJ136" s="116"/>
      <c r="AK136" s="116"/>
      <c r="AL136" s="116"/>
    </row>
    <row r="137" spans="1:38" s="117" customFormat="1" ht="12.75" x14ac:dyDescent="0.2">
      <c r="A137" s="62" t="s">
        <v>125</v>
      </c>
      <c r="B137" s="64">
        <v>2</v>
      </c>
      <c r="C137" s="64">
        <v>2</v>
      </c>
      <c r="D137" s="64">
        <v>2</v>
      </c>
      <c r="E137" s="64"/>
      <c r="F137" s="64">
        <v>0</v>
      </c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118"/>
      <c r="Z137" s="119"/>
      <c r="AA137" s="120"/>
      <c r="AB137" s="65"/>
      <c r="AC137" s="66"/>
      <c r="AD137" s="116"/>
      <c r="AE137" s="18"/>
      <c r="AF137" s="116"/>
      <c r="AG137" s="116"/>
      <c r="AH137" s="116"/>
      <c r="AI137" s="116"/>
      <c r="AJ137" s="116"/>
      <c r="AK137" s="116"/>
      <c r="AL137" s="116"/>
    </row>
    <row r="138" spans="1:38" s="117" customFormat="1" ht="12.75" x14ac:dyDescent="0.2">
      <c r="A138" s="62" t="s">
        <v>126</v>
      </c>
      <c r="B138" s="64">
        <v>9</v>
      </c>
      <c r="C138" s="64">
        <v>9</v>
      </c>
      <c r="D138" s="64">
        <v>9</v>
      </c>
      <c r="E138" s="64"/>
      <c r="F138" s="64">
        <v>0</v>
      </c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118"/>
      <c r="Z138" s="119"/>
      <c r="AA138" s="120"/>
      <c r="AB138" s="65"/>
      <c r="AC138" s="66"/>
      <c r="AD138" s="116"/>
      <c r="AE138" s="18"/>
      <c r="AF138" s="116"/>
      <c r="AG138" s="116"/>
      <c r="AH138" s="116"/>
      <c r="AI138" s="116"/>
      <c r="AJ138" s="116"/>
      <c r="AK138" s="116"/>
      <c r="AL138" s="116"/>
    </row>
    <row r="139" spans="1:38" s="117" customFormat="1" ht="12.75" x14ac:dyDescent="0.2">
      <c r="A139" s="36" t="s">
        <v>127</v>
      </c>
      <c r="B139" s="12">
        <v>29</v>
      </c>
      <c r="C139" s="12">
        <v>29</v>
      </c>
      <c r="D139" s="12">
        <v>24</v>
      </c>
      <c r="E139" s="12">
        <v>5</v>
      </c>
      <c r="F139" s="64">
        <v>0</v>
      </c>
      <c r="G139" s="64"/>
      <c r="H139" s="64"/>
      <c r="I139" s="64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70"/>
      <c r="W139" s="70"/>
      <c r="X139" s="70"/>
      <c r="Y139" s="43"/>
      <c r="Z139" s="114"/>
      <c r="AA139" s="44"/>
      <c r="AB139" s="46"/>
      <c r="AC139" s="47"/>
      <c r="AD139" s="116"/>
      <c r="AE139" s="18"/>
      <c r="AF139" s="116"/>
      <c r="AG139" s="116"/>
      <c r="AH139" s="116"/>
      <c r="AI139" s="116"/>
      <c r="AJ139" s="116"/>
      <c r="AK139" s="116"/>
      <c r="AL139" s="116"/>
    </row>
    <row r="140" spans="1:38" s="117" customFormat="1" ht="12.75" x14ac:dyDescent="0.2">
      <c r="A140" s="36" t="s">
        <v>40</v>
      </c>
      <c r="B140" s="12">
        <v>74</v>
      </c>
      <c r="C140" s="12">
        <v>38</v>
      </c>
      <c r="D140" s="12">
        <v>32</v>
      </c>
      <c r="E140" s="12">
        <v>6</v>
      </c>
      <c r="F140" s="12">
        <v>36</v>
      </c>
      <c r="G140" s="12">
        <v>35</v>
      </c>
      <c r="H140" s="12">
        <v>1</v>
      </c>
      <c r="I140" s="12"/>
      <c r="J140" s="12">
        <v>0</v>
      </c>
      <c r="K140" s="12">
        <v>0</v>
      </c>
      <c r="L140" s="12"/>
      <c r="M140" s="12">
        <v>0</v>
      </c>
      <c r="N140" s="12">
        <v>0</v>
      </c>
      <c r="O140" s="12">
        <v>3</v>
      </c>
      <c r="P140" s="12">
        <v>3</v>
      </c>
      <c r="Q140" s="12">
        <v>0</v>
      </c>
      <c r="R140" s="12">
        <v>13</v>
      </c>
      <c r="S140" s="12">
        <v>13</v>
      </c>
      <c r="T140" s="12">
        <v>0</v>
      </c>
      <c r="U140" s="12">
        <v>10</v>
      </c>
      <c r="V140" s="12">
        <v>10</v>
      </c>
      <c r="W140" s="12">
        <v>0</v>
      </c>
      <c r="X140" s="12"/>
      <c r="Y140" s="43">
        <v>0</v>
      </c>
      <c r="Z140" s="114">
        <v>0</v>
      </c>
      <c r="AA140" s="44">
        <v>10</v>
      </c>
      <c r="AB140" s="46">
        <f t="shared" ref="AB140:AC140" si="20">SUM(AB142:AB145)</f>
        <v>9</v>
      </c>
      <c r="AC140" s="47">
        <f t="shared" si="20"/>
        <v>1</v>
      </c>
      <c r="AD140" s="116"/>
      <c r="AE140" s="18"/>
      <c r="AF140" s="116"/>
      <c r="AG140" s="116"/>
      <c r="AH140" s="116"/>
      <c r="AI140" s="116"/>
      <c r="AJ140" s="116"/>
      <c r="AK140" s="116"/>
      <c r="AL140" s="116"/>
    </row>
    <row r="141" spans="1:38" s="117" customFormat="1" ht="12.75" x14ac:dyDescent="0.2">
      <c r="A141" s="62" t="s">
        <v>128</v>
      </c>
      <c r="B141" s="64">
        <v>4</v>
      </c>
      <c r="C141" s="64">
        <v>4</v>
      </c>
      <c r="D141" s="64">
        <v>2</v>
      </c>
      <c r="E141" s="64">
        <v>2</v>
      </c>
      <c r="F141" s="64">
        <v>0</v>
      </c>
      <c r="G141" s="64">
        <v>0</v>
      </c>
      <c r="H141" s="64">
        <v>0</v>
      </c>
      <c r="I141" s="64"/>
      <c r="J141" s="64"/>
      <c r="K141" s="64"/>
      <c r="L141" s="64"/>
      <c r="M141" s="64"/>
      <c r="N141" s="64"/>
      <c r="O141" s="12">
        <v>0</v>
      </c>
      <c r="P141" s="64"/>
      <c r="Q141" s="64"/>
      <c r="R141" s="12">
        <v>0</v>
      </c>
      <c r="S141" s="64"/>
      <c r="T141" s="64"/>
      <c r="U141" s="64">
        <v>0</v>
      </c>
      <c r="V141" s="74"/>
      <c r="W141" s="74"/>
      <c r="X141" s="74"/>
      <c r="Y141" s="118"/>
      <c r="Z141" s="119"/>
      <c r="AA141" s="44">
        <v>0</v>
      </c>
      <c r="AB141" s="65"/>
      <c r="AC141" s="66"/>
      <c r="AD141" s="116"/>
      <c r="AE141" s="18"/>
      <c r="AF141" s="116"/>
      <c r="AG141" s="116"/>
      <c r="AH141" s="116"/>
      <c r="AI141" s="116"/>
      <c r="AJ141" s="116"/>
      <c r="AK141" s="116"/>
      <c r="AL141" s="116"/>
    </row>
    <row r="142" spans="1:38" s="117" customFormat="1" ht="12.75" x14ac:dyDescent="0.2">
      <c r="A142" s="36" t="s">
        <v>129</v>
      </c>
      <c r="B142" s="64">
        <v>4</v>
      </c>
      <c r="C142" s="64">
        <v>4</v>
      </c>
      <c r="D142" s="64">
        <v>3</v>
      </c>
      <c r="E142" s="64">
        <v>1</v>
      </c>
      <c r="F142" s="64">
        <v>0</v>
      </c>
      <c r="G142" s="64">
        <v>0</v>
      </c>
      <c r="H142" s="64">
        <v>0</v>
      </c>
      <c r="I142" s="64"/>
      <c r="J142" s="64"/>
      <c r="K142" s="64"/>
      <c r="L142" s="64"/>
      <c r="M142" s="64"/>
      <c r="N142" s="64"/>
      <c r="O142" s="12">
        <v>0</v>
      </c>
      <c r="P142" s="64"/>
      <c r="Q142" s="64"/>
      <c r="R142" s="64">
        <v>0</v>
      </c>
      <c r="S142" s="64"/>
      <c r="T142" s="64"/>
      <c r="U142" s="64">
        <v>0</v>
      </c>
      <c r="V142" s="74"/>
      <c r="W142" s="74"/>
      <c r="X142" s="74"/>
      <c r="Y142" s="118"/>
      <c r="Z142" s="119"/>
      <c r="AA142" s="44">
        <v>0</v>
      </c>
      <c r="AB142" s="65"/>
      <c r="AC142" s="66"/>
      <c r="AD142" s="116"/>
      <c r="AE142" s="18"/>
      <c r="AF142" s="116"/>
      <c r="AG142" s="116"/>
      <c r="AH142" s="116"/>
      <c r="AI142" s="116"/>
      <c r="AJ142" s="116"/>
      <c r="AK142" s="116"/>
      <c r="AL142" s="116"/>
    </row>
    <row r="143" spans="1:38" s="117" customFormat="1" ht="12.75" x14ac:dyDescent="0.2">
      <c r="A143" s="36" t="s">
        <v>130</v>
      </c>
      <c r="B143" s="64">
        <v>45</v>
      </c>
      <c r="C143" s="64">
        <v>17</v>
      </c>
      <c r="D143" s="64">
        <v>16</v>
      </c>
      <c r="E143" s="64">
        <v>1</v>
      </c>
      <c r="F143" s="64">
        <v>28</v>
      </c>
      <c r="G143" s="64">
        <v>27</v>
      </c>
      <c r="H143" s="64">
        <v>1</v>
      </c>
      <c r="I143" s="64"/>
      <c r="J143" s="64"/>
      <c r="K143" s="64"/>
      <c r="L143" s="64"/>
      <c r="M143" s="64"/>
      <c r="N143" s="64"/>
      <c r="O143" s="64">
        <v>3</v>
      </c>
      <c r="P143" s="64">
        <v>3</v>
      </c>
      <c r="Q143" s="64"/>
      <c r="R143" s="64">
        <v>10</v>
      </c>
      <c r="S143" s="64">
        <v>10</v>
      </c>
      <c r="T143" s="64"/>
      <c r="U143" s="64">
        <v>5</v>
      </c>
      <c r="V143" s="74">
        <v>5</v>
      </c>
      <c r="W143" s="74"/>
      <c r="X143" s="74"/>
      <c r="Y143" s="118"/>
      <c r="Z143" s="119"/>
      <c r="AA143" s="120">
        <v>10</v>
      </c>
      <c r="AB143" s="65">
        <v>9</v>
      </c>
      <c r="AC143" s="66">
        <v>1</v>
      </c>
      <c r="AD143" s="116"/>
      <c r="AE143" s="18"/>
      <c r="AF143" s="116"/>
      <c r="AG143" s="116"/>
      <c r="AH143" s="116"/>
      <c r="AI143" s="116"/>
      <c r="AJ143" s="116"/>
      <c r="AK143" s="116"/>
      <c r="AL143" s="116"/>
    </row>
    <row r="144" spans="1:38" s="117" customFormat="1" ht="12.75" x14ac:dyDescent="0.2">
      <c r="A144" s="62" t="s">
        <v>131</v>
      </c>
      <c r="B144" s="64">
        <v>20</v>
      </c>
      <c r="C144" s="64">
        <v>12</v>
      </c>
      <c r="D144" s="64">
        <v>10</v>
      </c>
      <c r="E144" s="64">
        <v>2</v>
      </c>
      <c r="F144" s="64">
        <v>8</v>
      </c>
      <c r="G144" s="64">
        <v>8</v>
      </c>
      <c r="H144" s="64">
        <v>0</v>
      </c>
      <c r="I144" s="64"/>
      <c r="J144" s="64"/>
      <c r="K144" s="64"/>
      <c r="L144" s="64"/>
      <c r="M144" s="64"/>
      <c r="N144" s="64"/>
      <c r="O144" s="12">
        <v>0</v>
      </c>
      <c r="P144" s="64"/>
      <c r="Q144" s="64"/>
      <c r="R144" s="64">
        <v>3</v>
      </c>
      <c r="S144" s="64">
        <v>3</v>
      </c>
      <c r="T144" s="64"/>
      <c r="U144" s="64">
        <v>5</v>
      </c>
      <c r="V144" s="74">
        <v>5</v>
      </c>
      <c r="W144" s="74"/>
      <c r="X144" s="74"/>
      <c r="Y144" s="118"/>
      <c r="Z144" s="119"/>
      <c r="AA144" s="44">
        <v>0</v>
      </c>
      <c r="AB144" s="65"/>
      <c r="AC144" s="66"/>
      <c r="AD144" s="116"/>
      <c r="AE144" s="18"/>
      <c r="AF144" s="116"/>
      <c r="AG144" s="116"/>
      <c r="AH144" s="116"/>
      <c r="AI144" s="116"/>
      <c r="AJ144" s="116"/>
      <c r="AK144" s="116"/>
      <c r="AL144" s="116"/>
    </row>
    <row r="145" spans="1:38" s="117" customFormat="1" ht="12.75" x14ac:dyDescent="0.2">
      <c r="A145" s="36" t="s">
        <v>132</v>
      </c>
      <c r="B145" s="64">
        <v>1</v>
      </c>
      <c r="C145" s="64">
        <v>1</v>
      </c>
      <c r="D145" s="64">
        <v>1</v>
      </c>
      <c r="E145" s="64"/>
      <c r="F145" s="64">
        <v>0</v>
      </c>
      <c r="G145" s="64">
        <v>0</v>
      </c>
      <c r="H145" s="64">
        <v>0</v>
      </c>
      <c r="I145" s="64"/>
      <c r="J145" s="64"/>
      <c r="K145" s="64"/>
      <c r="L145" s="64"/>
      <c r="M145" s="64"/>
      <c r="N145" s="64"/>
      <c r="O145" s="12">
        <v>0</v>
      </c>
      <c r="P145" s="64"/>
      <c r="Q145" s="64"/>
      <c r="R145" s="64">
        <v>0</v>
      </c>
      <c r="S145" s="64"/>
      <c r="T145" s="64"/>
      <c r="U145" s="64">
        <v>0</v>
      </c>
      <c r="V145" s="74"/>
      <c r="W145" s="74"/>
      <c r="X145" s="74"/>
      <c r="Y145" s="118"/>
      <c r="Z145" s="119"/>
      <c r="AA145" s="44">
        <v>0</v>
      </c>
      <c r="AB145" s="65"/>
      <c r="AC145" s="66"/>
      <c r="AD145" s="116"/>
      <c r="AE145" s="18"/>
      <c r="AF145" s="116"/>
      <c r="AG145" s="116"/>
      <c r="AH145" s="116"/>
      <c r="AI145" s="116"/>
      <c r="AJ145" s="116"/>
      <c r="AK145" s="116"/>
      <c r="AL145" s="116"/>
    </row>
    <row r="146" spans="1:38" s="117" customFormat="1" ht="12.75" x14ac:dyDescent="0.2">
      <c r="A146" s="36" t="s">
        <v>46</v>
      </c>
      <c r="B146" s="12">
        <v>2</v>
      </c>
      <c r="C146" s="64">
        <v>0</v>
      </c>
      <c r="D146" s="12">
        <v>0</v>
      </c>
      <c r="E146" s="12">
        <v>0</v>
      </c>
      <c r="F146" s="12">
        <v>2</v>
      </c>
      <c r="G146" s="12">
        <v>2</v>
      </c>
      <c r="H146" s="64">
        <v>0</v>
      </c>
      <c r="I146" s="64"/>
      <c r="J146" s="12">
        <v>0</v>
      </c>
      <c r="K146" s="12">
        <v>0</v>
      </c>
      <c r="L146" s="12"/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1</v>
      </c>
      <c r="S146" s="12">
        <v>1</v>
      </c>
      <c r="T146" s="12">
        <v>0</v>
      </c>
      <c r="U146" s="64">
        <v>0</v>
      </c>
      <c r="V146" s="12">
        <v>0</v>
      </c>
      <c r="W146" s="12">
        <v>0</v>
      </c>
      <c r="X146" s="12"/>
      <c r="Y146" s="43">
        <v>0</v>
      </c>
      <c r="Z146" s="114">
        <v>0</v>
      </c>
      <c r="AA146" s="44">
        <v>1</v>
      </c>
      <c r="AB146" s="46">
        <f t="shared" ref="AB146:AC146" si="21">SUM(AB147:AB147)</f>
        <v>1</v>
      </c>
      <c r="AC146" s="47">
        <f t="shared" si="21"/>
        <v>0</v>
      </c>
      <c r="AD146" s="156"/>
      <c r="AE146" s="18"/>
      <c r="AF146" s="156"/>
      <c r="AG146" s="156"/>
      <c r="AH146" s="156"/>
      <c r="AI146" s="116"/>
      <c r="AJ146" s="116"/>
      <c r="AK146" s="116"/>
      <c r="AL146" s="116"/>
    </row>
    <row r="147" spans="1:38" s="117" customFormat="1" ht="12.75" x14ac:dyDescent="0.2">
      <c r="A147" s="134" t="s">
        <v>133</v>
      </c>
      <c r="B147" s="64">
        <v>2</v>
      </c>
      <c r="C147" s="64">
        <v>0</v>
      </c>
      <c r="D147" s="64"/>
      <c r="E147" s="64"/>
      <c r="F147" s="64">
        <v>2</v>
      </c>
      <c r="G147" s="64">
        <v>2</v>
      </c>
      <c r="H147" s="64">
        <v>0</v>
      </c>
      <c r="I147" s="64"/>
      <c r="J147" s="121"/>
      <c r="K147" s="121"/>
      <c r="L147" s="121"/>
      <c r="M147" s="121"/>
      <c r="N147" s="121"/>
      <c r="O147" s="12">
        <v>0</v>
      </c>
      <c r="P147" s="121"/>
      <c r="Q147" s="121"/>
      <c r="R147" s="64">
        <v>1</v>
      </c>
      <c r="S147" s="121">
        <v>1</v>
      </c>
      <c r="T147" s="121"/>
      <c r="U147" s="64">
        <v>0</v>
      </c>
      <c r="V147" s="121"/>
      <c r="W147" s="121"/>
      <c r="X147" s="121"/>
      <c r="Y147" s="122"/>
      <c r="Z147" s="123"/>
      <c r="AA147" s="120">
        <v>1</v>
      </c>
      <c r="AB147" s="125">
        <v>1</v>
      </c>
      <c r="AC147" s="126"/>
      <c r="AD147" s="116"/>
      <c r="AE147" s="18"/>
      <c r="AF147" s="116"/>
      <c r="AG147" s="116"/>
      <c r="AH147" s="116"/>
      <c r="AI147" s="116"/>
      <c r="AJ147" s="116"/>
      <c r="AK147" s="116"/>
      <c r="AL147" s="116"/>
    </row>
    <row r="148" spans="1:38" s="117" customFormat="1" ht="12.75" x14ac:dyDescent="0.2">
      <c r="A148" s="134" t="s">
        <v>134</v>
      </c>
      <c r="B148" s="64">
        <v>0</v>
      </c>
      <c r="C148" s="64">
        <v>0</v>
      </c>
      <c r="D148" s="64"/>
      <c r="E148" s="64"/>
      <c r="F148" s="64"/>
      <c r="G148" s="64"/>
      <c r="H148" s="64"/>
      <c r="I148" s="64"/>
      <c r="J148" s="121"/>
      <c r="K148" s="121"/>
      <c r="L148" s="121"/>
      <c r="M148" s="121"/>
      <c r="N148" s="121"/>
      <c r="O148" s="12">
        <v>0</v>
      </c>
      <c r="P148" s="121"/>
      <c r="Q148" s="121"/>
      <c r="R148" s="12">
        <v>0</v>
      </c>
      <c r="S148" s="121"/>
      <c r="T148" s="121"/>
      <c r="U148" s="64">
        <v>0</v>
      </c>
      <c r="V148" s="121"/>
      <c r="W148" s="121"/>
      <c r="X148" s="121"/>
      <c r="Y148" s="122"/>
      <c r="Z148" s="123"/>
      <c r="AA148" s="44">
        <v>0</v>
      </c>
      <c r="AB148" s="125"/>
      <c r="AC148" s="126"/>
      <c r="AD148" s="116"/>
      <c r="AE148" s="18"/>
      <c r="AF148" s="116"/>
      <c r="AG148" s="116"/>
      <c r="AH148" s="116"/>
      <c r="AI148" s="116"/>
      <c r="AJ148" s="116"/>
      <c r="AK148" s="116"/>
      <c r="AL148" s="116"/>
    </row>
    <row r="149" spans="1:38" s="117" customFormat="1" ht="12.75" x14ac:dyDescent="0.2">
      <c r="A149" s="134" t="s">
        <v>135</v>
      </c>
      <c r="B149" s="64">
        <v>0</v>
      </c>
      <c r="C149" s="64">
        <v>0</v>
      </c>
      <c r="D149" s="64"/>
      <c r="E149" s="64"/>
      <c r="F149" s="64"/>
      <c r="G149" s="64"/>
      <c r="H149" s="64"/>
      <c r="I149" s="64"/>
      <c r="J149" s="121"/>
      <c r="K149" s="121"/>
      <c r="L149" s="121"/>
      <c r="M149" s="121"/>
      <c r="N149" s="121"/>
      <c r="O149" s="12">
        <v>0</v>
      </c>
      <c r="P149" s="121"/>
      <c r="Q149" s="121"/>
      <c r="R149" s="12">
        <v>0</v>
      </c>
      <c r="S149" s="121"/>
      <c r="T149" s="121"/>
      <c r="U149" s="64">
        <v>0</v>
      </c>
      <c r="V149" s="121"/>
      <c r="W149" s="121"/>
      <c r="X149" s="121"/>
      <c r="Y149" s="122"/>
      <c r="Z149" s="123"/>
      <c r="AA149" s="44">
        <v>0</v>
      </c>
      <c r="AB149" s="125"/>
      <c r="AC149" s="126"/>
      <c r="AD149" s="116"/>
      <c r="AE149" s="18"/>
      <c r="AF149" s="116"/>
      <c r="AG149" s="116"/>
      <c r="AH149" s="116"/>
      <c r="AI149" s="116"/>
      <c r="AJ149" s="116"/>
      <c r="AK149" s="116"/>
      <c r="AL149" s="116"/>
    </row>
    <row r="150" spans="1:38" s="117" customFormat="1" ht="12.75" x14ac:dyDescent="0.2">
      <c r="A150" s="157" t="s">
        <v>49</v>
      </c>
      <c r="B150" s="12">
        <v>87</v>
      </c>
      <c r="C150" s="12">
        <v>56</v>
      </c>
      <c r="D150" s="12">
        <v>34</v>
      </c>
      <c r="E150" s="12">
        <v>3</v>
      </c>
      <c r="F150" s="12">
        <v>31</v>
      </c>
      <c r="G150" s="12">
        <v>31</v>
      </c>
      <c r="H150" s="12">
        <v>0</v>
      </c>
      <c r="I150" s="12">
        <v>2</v>
      </c>
      <c r="J150" s="12">
        <v>2</v>
      </c>
      <c r="K150" s="12">
        <v>0</v>
      </c>
      <c r="L150" s="12"/>
      <c r="M150" s="12">
        <v>0</v>
      </c>
      <c r="N150" s="12">
        <v>0</v>
      </c>
      <c r="O150" s="12">
        <v>7</v>
      </c>
      <c r="P150" s="12">
        <v>7</v>
      </c>
      <c r="Q150" s="12">
        <v>0</v>
      </c>
      <c r="R150" s="12">
        <v>6</v>
      </c>
      <c r="S150" s="12">
        <v>6</v>
      </c>
      <c r="T150" s="12">
        <v>0</v>
      </c>
      <c r="U150" s="12">
        <v>5</v>
      </c>
      <c r="V150" s="12">
        <v>5</v>
      </c>
      <c r="W150" s="12">
        <v>0</v>
      </c>
      <c r="X150" s="12">
        <v>9</v>
      </c>
      <c r="Y150" s="43">
        <v>9</v>
      </c>
      <c r="Z150" s="114">
        <v>0</v>
      </c>
      <c r="AA150" s="44">
        <v>2</v>
      </c>
      <c r="AB150" s="46">
        <f>SUM(AB151:AB154)</f>
        <v>2</v>
      </c>
      <c r="AC150" s="47">
        <f>SUM(AC151:AC154)</f>
        <v>0</v>
      </c>
      <c r="AD150" s="116"/>
      <c r="AE150" s="18"/>
      <c r="AF150" s="116"/>
      <c r="AG150" s="116"/>
      <c r="AH150" s="116"/>
      <c r="AI150" s="116"/>
      <c r="AJ150" s="116"/>
      <c r="AK150" s="116"/>
      <c r="AL150" s="116"/>
    </row>
    <row r="151" spans="1:38" s="117" customFormat="1" ht="12.75" x14ac:dyDescent="0.2">
      <c r="A151" s="134" t="s">
        <v>136</v>
      </c>
      <c r="B151" s="64">
        <v>22</v>
      </c>
      <c r="C151" s="64">
        <v>20</v>
      </c>
      <c r="D151" s="64">
        <v>17</v>
      </c>
      <c r="E151" s="64">
        <v>3</v>
      </c>
      <c r="F151" s="64">
        <v>2</v>
      </c>
      <c r="G151" s="64">
        <v>2</v>
      </c>
      <c r="H151" s="12">
        <v>0</v>
      </c>
      <c r="I151" s="12">
        <v>0</v>
      </c>
      <c r="J151" s="121"/>
      <c r="K151" s="121"/>
      <c r="L151" s="121"/>
      <c r="M151" s="121"/>
      <c r="N151" s="121"/>
      <c r="O151" s="64">
        <v>0</v>
      </c>
      <c r="P151" s="121"/>
      <c r="Q151" s="121"/>
      <c r="R151" s="12">
        <v>0</v>
      </c>
      <c r="S151" s="121"/>
      <c r="T151" s="121"/>
      <c r="U151" s="64">
        <v>2</v>
      </c>
      <c r="V151" s="121">
        <v>2</v>
      </c>
      <c r="W151" s="121"/>
      <c r="X151" s="12">
        <v>0</v>
      </c>
      <c r="Y151" s="122"/>
      <c r="Z151" s="123"/>
      <c r="AA151" s="44">
        <v>0</v>
      </c>
      <c r="AB151" s="125"/>
      <c r="AC151" s="126"/>
      <c r="AD151" s="116"/>
      <c r="AE151" s="18"/>
      <c r="AF151" s="116"/>
      <c r="AG151" s="116"/>
      <c r="AH151" s="116"/>
      <c r="AI151" s="116"/>
      <c r="AJ151" s="116"/>
      <c r="AK151" s="116"/>
      <c r="AL151" s="116"/>
    </row>
    <row r="152" spans="1:38" s="117" customFormat="1" ht="12.75" x14ac:dyDescent="0.2">
      <c r="A152" s="134" t="s">
        <v>137</v>
      </c>
      <c r="B152" s="64">
        <v>44</v>
      </c>
      <c r="C152" s="64">
        <v>15</v>
      </c>
      <c r="D152" s="64">
        <v>15</v>
      </c>
      <c r="E152" s="64"/>
      <c r="F152" s="64">
        <v>29</v>
      </c>
      <c r="G152" s="64">
        <v>29</v>
      </c>
      <c r="H152" s="64">
        <v>0</v>
      </c>
      <c r="I152" s="64">
        <v>2</v>
      </c>
      <c r="J152" s="121">
        <v>2</v>
      </c>
      <c r="K152" s="121"/>
      <c r="L152" s="121"/>
      <c r="M152" s="121"/>
      <c r="N152" s="121"/>
      <c r="O152" s="64">
        <v>7</v>
      </c>
      <c r="P152" s="121">
        <v>7</v>
      </c>
      <c r="Q152" s="121"/>
      <c r="R152" s="64">
        <v>6</v>
      </c>
      <c r="S152" s="121">
        <v>6</v>
      </c>
      <c r="T152" s="121"/>
      <c r="U152" s="64">
        <v>3</v>
      </c>
      <c r="V152" s="121">
        <v>3</v>
      </c>
      <c r="W152" s="121"/>
      <c r="X152" s="64">
        <v>9</v>
      </c>
      <c r="Y152" s="122">
        <v>9</v>
      </c>
      <c r="Z152" s="123"/>
      <c r="AA152" s="120">
        <v>2</v>
      </c>
      <c r="AB152" s="125">
        <v>2</v>
      </c>
      <c r="AC152" s="126"/>
      <c r="AD152" s="116"/>
      <c r="AE152" s="18"/>
      <c r="AF152" s="116"/>
      <c r="AG152" s="116"/>
      <c r="AH152" s="116"/>
      <c r="AI152" s="116"/>
      <c r="AJ152" s="116"/>
      <c r="AK152" s="116"/>
      <c r="AL152" s="116"/>
    </row>
    <row r="153" spans="1:38" s="117" customFormat="1" ht="12.75" x14ac:dyDescent="0.2">
      <c r="A153" s="134" t="s">
        <v>138</v>
      </c>
      <c r="B153" s="64">
        <v>2</v>
      </c>
      <c r="C153" s="64">
        <v>2</v>
      </c>
      <c r="D153" s="64">
        <v>2</v>
      </c>
      <c r="E153" s="64"/>
      <c r="F153" s="64">
        <v>0</v>
      </c>
      <c r="G153" s="64">
        <v>0</v>
      </c>
      <c r="H153" s="64"/>
      <c r="I153" s="64"/>
      <c r="J153" s="121"/>
      <c r="K153" s="121"/>
      <c r="L153" s="121"/>
      <c r="M153" s="121"/>
      <c r="N153" s="121"/>
      <c r="O153" s="64">
        <v>0</v>
      </c>
      <c r="P153" s="121"/>
      <c r="Q153" s="121"/>
      <c r="R153" s="12">
        <v>0</v>
      </c>
      <c r="S153" s="121"/>
      <c r="T153" s="121"/>
      <c r="U153" s="64">
        <v>0</v>
      </c>
      <c r="V153" s="121"/>
      <c r="W153" s="121"/>
      <c r="X153" s="121"/>
      <c r="Y153" s="122"/>
      <c r="Z153" s="123"/>
      <c r="AA153" s="124"/>
      <c r="AB153" s="125"/>
      <c r="AC153" s="126"/>
      <c r="AD153" s="116"/>
      <c r="AE153" s="18"/>
      <c r="AF153" s="116"/>
      <c r="AG153" s="116"/>
      <c r="AH153" s="116"/>
      <c r="AI153" s="116"/>
      <c r="AJ153" s="116"/>
      <c r="AK153" s="116"/>
      <c r="AL153" s="116"/>
    </row>
    <row r="154" spans="1:38" s="117" customFormat="1" ht="12.75" x14ac:dyDescent="0.2">
      <c r="A154" s="134" t="s">
        <v>139</v>
      </c>
      <c r="B154" s="64">
        <v>19</v>
      </c>
      <c r="C154" s="64">
        <v>19</v>
      </c>
      <c r="D154" s="64"/>
      <c r="E154" s="64"/>
      <c r="F154" s="64">
        <v>0</v>
      </c>
      <c r="G154" s="64">
        <v>0</v>
      </c>
      <c r="H154" s="64">
        <v>0</v>
      </c>
      <c r="I154" s="64"/>
      <c r="J154" s="121"/>
      <c r="K154" s="121"/>
      <c r="L154" s="121"/>
      <c r="M154" s="121"/>
      <c r="N154" s="121"/>
      <c r="O154" s="12">
        <v>0</v>
      </c>
      <c r="P154" s="121"/>
      <c r="Q154" s="121"/>
      <c r="R154" s="12">
        <v>0</v>
      </c>
      <c r="S154" s="121"/>
      <c r="T154" s="121"/>
      <c r="U154" s="64">
        <v>0</v>
      </c>
      <c r="V154" s="121"/>
      <c r="W154" s="121"/>
      <c r="X154" s="121"/>
      <c r="Y154" s="122"/>
      <c r="Z154" s="123"/>
      <c r="AA154" s="124"/>
      <c r="AB154" s="125"/>
      <c r="AC154" s="126"/>
      <c r="AD154" s="116"/>
      <c r="AE154" s="18"/>
      <c r="AF154" s="116"/>
      <c r="AG154" s="116"/>
      <c r="AH154" s="116"/>
      <c r="AI154" s="116"/>
      <c r="AJ154" s="116"/>
      <c r="AK154" s="116"/>
      <c r="AL154" s="116"/>
    </row>
    <row r="155" spans="1:38" s="156" customFormat="1" ht="12.75" x14ac:dyDescent="0.2">
      <c r="A155" s="157" t="s">
        <v>140</v>
      </c>
      <c r="B155" s="12">
        <v>4</v>
      </c>
      <c r="C155" s="12">
        <v>4</v>
      </c>
      <c r="D155" s="12">
        <v>2</v>
      </c>
      <c r="E155" s="12">
        <v>2</v>
      </c>
      <c r="F155" s="12"/>
      <c r="G155" s="12"/>
      <c r="H155" s="12"/>
      <c r="I155" s="12"/>
      <c r="J155" s="158"/>
      <c r="K155" s="158"/>
      <c r="L155" s="158"/>
      <c r="M155" s="158"/>
      <c r="N155" s="158"/>
      <c r="O155" s="12">
        <v>0</v>
      </c>
      <c r="P155" s="158"/>
      <c r="Q155" s="158"/>
      <c r="R155" s="12">
        <v>0</v>
      </c>
      <c r="S155" s="158"/>
      <c r="T155" s="158"/>
      <c r="U155" s="158"/>
      <c r="V155" s="158"/>
      <c r="W155" s="158"/>
      <c r="X155" s="158"/>
      <c r="Y155" s="159"/>
      <c r="Z155" s="160"/>
      <c r="AA155" s="161"/>
      <c r="AB155" s="162"/>
      <c r="AC155" s="163"/>
      <c r="AE155" s="18"/>
    </row>
    <row r="156" spans="1:38" s="164" customFormat="1" ht="12.75" x14ac:dyDescent="0.2">
      <c r="A156" s="303" t="s">
        <v>141</v>
      </c>
      <c r="B156" s="303"/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E156" s="18"/>
    </row>
    <row r="157" spans="1:38" s="164" customFormat="1" ht="12.75" x14ac:dyDescent="0.2">
      <c r="A157" s="303" t="s">
        <v>142</v>
      </c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E157" s="18"/>
    </row>
    <row r="158" spans="1:38" s="164" customFormat="1" ht="12.75" x14ac:dyDescent="0.2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E158" s="18"/>
    </row>
    <row r="159" spans="1:38" s="164" customFormat="1" ht="12.75" x14ac:dyDescent="0.2">
      <c r="A159" s="304" t="s">
        <v>2</v>
      </c>
      <c r="B159" s="306" t="s">
        <v>3</v>
      </c>
      <c r="C159" s="302" t="s">
        <v>4</v>
      </c>
      <c r="D159" s="261"/>
      <c r="E159" s="262"/>
      <c r="F159" s="309" t="s">
        <v>5</v>
      </c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299"/>
      <c r="AE159" s="18"/>
    </row>
    <row r="160" spans="1:38" s="164" customFormat="1" ht="38.25" x14ac:dyDescent="0.2">
      <c r="A160" s="305"/>
      <c r="B160" s="307"/>
      <c r="C160" s="308"/>
      <c r="D160" s="274"/>
      <c r="E160" s="275"/>
      <c r="F160" s="276" t="s">
        <v>6</v>
      </c>
      <c r="G160" s="310" t="s">
        <v>5</v>
      </c>
      <c r="H160" s="310"/>
      <c r="I160" s="277" t="s">
        <v>7</v>
      </c>
      <c r="J160" s="278"/>
      <c r="K160" s="279"/>
      <c r="L160" s="280" t="s">
        <v>8</v>
      </c>
      <c r="M160" s="281"/>
      <c r="N160" s="282"/>
      <c r="O160" s="277" t="s">
        <v>9</v>
      </c>
      <c r="P160" s="283"/>
      <c r="Q160" s="284"/>
      <c r="R160" s="296" t="s">
        <v>10</v>
      </c>
      <c r="S160" s="297"/>
      <c r="T160" s="298"/>
      <c r="U160" s="296" t="s">
        <v>11</v>
      </c>
      <c r="V160" s="297" t="s">
        <v>12</v>
      </c>
      <c r="W160" s="298"/>
      <c r="X160" s="299" t="s">
        <v>13</v>
      </c>
      <c r="Y160" s="300"/>
      <c r="Z160" s="301"/>
      <c r="AA160" s="299" t="s">
        <v>14</v>
      </c>
      <c r="AB160" s="300"/>
      <c r="AC160" s="300"/>
      <c r="AE160" s="18"/>
    </row>
    <row r="161" spans="1:36" s="164" customFormat="1" ht="13.5" x14ac:dyDescent="0.25">
      <c r="A161" s="166"/>
      <c r="B161" s="167"/>
      <c r="C161" s="167"/>
      <c r="D161" s="167"/>
      <c r="E161" s="167"/>
      <c r="F161" s="167"/>
      <c r="G161" s="167"/>
      <c r="H161" s="167"/>
      <c r="I161" s="167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9"/>
      <c r="Z161" s="170"/>
      <c r="AA161" s="171"/>
      <c r="AB161" s="169"/>
      <c r="AC161" s="170"/>
      <c r="AE161" s="18"/>
    </row>
    <row r="162" spans="1:36" s="177" customFormat="1" ht="15.75" x14ac:dyDescent="0.2">
      <c r="A162" s="246" t="s">
        <v>143</v>
      </c>
      <c r="B162" s="247">
        <v>480</v>
      </c>
      <c r="C162" s="247">
        <v>326</v>
      </c>
      <c r="D162" s="247" t="e">
        <v>#REF!</v>
      </c>
      <c r="E162" s="247" t="e">
        <v>#REF!</v>
      </c>
      <c r="F162" s="247">
        <v>154</v>
      </c>
      <c r="G162" s="247">
        <v>98</v>
      </c>
      <c r="H162" s="247">
        <v>56</v>
      </c>
      <c r="I162" s="247">
        <v>14</v>
      </c>
      <c r="J162" s="247">
        <v>11</v>
      </c>
      <c r="K162" s="247">
        <v>3</v>
      </c>
      <c r="L162" s="247">
        <v>10</v>
      </c>
      <c r="M162" s="247">
        <v>7</v>
      </c>
      <c r="N162" s="247">
        <v>3</v>
      </c>
      <c r="O162" s="247">
        <v>32</v>
      </c>
      <c r="P162" s="247">
        <v>20</v>
      </c>
      <c r="Q162" s="247">
        <v>12</v>
      </c>
      <c r="R162" s="247">
        <v>13</v>
      </c>
      <c r="S162" s="247">
        <v>8</v>
      </c>
      <c r="T162" s="247">
        <v>5</v>
      </c>
      <c r="U162" s="247">
        <v>38</v>
      </c>
      <c r="V162" s="247">
        <v>26</v>
      </c>
      <c r="W162" s="247">
        <v>12</v>
      </c>
      <c r="X162" s="247">
        <v>17</v>
      </c>
      <c r="Y162" s="248">
        <v>10</v>
      </c>
      <c r="Z162" s="249">
        <v>7</v>
      </c>
      <c r="AA162" s="250">
        <v>30</v>
      </c>
      <c r="AB162" s="172">
        <f t="shared" ref="AB162:AC162" si="22">AB163+AB177+AB185+AB188+AB181</f>
        <v>16</v>
      </c>
      <c r="AC162" s="173">
        <f t="shared" si="22"/>
        <v>14</v>
      </c>
      <c r="AD162" s="174"/>
      <c r="AE162" s="18"/>
      <c r="AF162" s="174"/>
      <c r="AG162" s="174"/>
      <c r="AH162" s="174"/>
      <c r="AI162" s="175"/>
      <c r="AJ162" s="176"/>
    </row>
    <row r="163" spans="1:36" s="184" customFormat="1" ht="12.75" x14ac:dyDescent="0.2">
      <c r="A163" s="36" t="s">
        <v>24</v>
      </c>
      <c r="B163" s="12">
        <v>45</v>
      </c>
      <c r="C163" s="148">
        <v>39</v>
      </c>
      <c r="D163" s="12">
        <v>12</v>
      </c>
      <c r="E163" s="12">
        <v>27</v>
      </c>
      <c r="F163" s="12">
        <v>6</v>
      </c>
      <c r="G163" s="12">
        <v>2</v>
      </c>
      <c r="H163" s="12">
        <v>4</v>
      </c>
      <c r="I163" s="12">
        <v>1</v>
      </c>
      <c r="J163" s="12">
        <v>0</v>
      </c>
      <c r="K163" s="12">
        <v>1</v>
      </c>
      <c r="L163" s="12"/>
      <c r="M163" s="12">
        <v>0</v>
      </c>
      <c r="N163" s="12">
        <v>0</v>
      </c>
      <c r="O163" s="12"/>
      <c r="P163" s="12">
        <v>0</v>
      </c>
      <c r="Q163" s="12">
        <v>0</v>
      </c>
      <c r="R163" s="12">
        <v>2</v>
      </c>
      <c r="S163" s="12">
        <v>2</v>
      </c>
      <c r="T163" s="12">
        <v>0</v>
      </c>
      <c r="U163" s="12">
        <v>3</v>
      </c>
      <c r="V163" s="12">
        <v>0</v>
      </c>
      <c r="W163" s="12">
        <v>3</v>
      </c>
      <c r="X163" s="12"/>
      <c r="Y163" s="43">
        <v>0</v>
      </c>
      <c r="Z163" s="44">
        <v>0</v>
      </c>
      <c r="AA163" s="178"/>
      <c r="AB163" s="179">
        <f t="shared" ref="AB163:AC163" si="23">SUM(AB164:AB176)</f>
        <v>0</v>
      </c>
      <c r="AC163" s="180">
        <f t="shared" si="23"/>
        <v>0</v>
      </c>
      <c r="AD163" s="181"/>
      <c r="AE163" s="18"/>
      <c r="AF163" s="181"/>
      <c r="AG163" s="181"/>
      <c r="AH163" s="181"/>
      <c r="AI163" s="182"/>
      <c r="AJ163" s="183"/>
    </row>
    <row r="164" spans="1:36" s="184" customFormat="1" ht="12.75" x14ac:dyDescent="0.2">
      <c r="A164" s="62" t="s">
        <v>144</v>
      </c>
      <c r="B164" s="64">
        <v>1</v>
      </c>
      <c r="C164" s="185">
        <v>1</v>
      </c>
      <c r="D164" s="64">
        <v>1</v>
      </c>
      <c r="E164" s="64"/>
      <c r="F164" s="64">
        <v>0</v>
      </c>
      <c r="G164" s="12">
        <v>0</v>
      </c>
      <c r="H164" s="12">
        <v>0</v>
      </c>
      <c r="I164" s="12">
        <v>0</v>
      </c>
      <c r="J164" s="121"/>
      <c r="K164" s="121"/>
      <c r="L164" s="121"/>
      <c r="M164" s="121"/>
      <c r="N164" s="121"/>
      <c r="O164" s="121"/>
      <c r="P164" s="121"/>
      <c r="Q164" s="121"/>
      <c r="R164" s="12">
        <v>0</v>
      </c>
      <c r="S164" s="121"/>
      <c r="T164" s="121"/>
      <c r="U164" s="64">
        <v>0</v>
      </c>
      <c r="V164" s="121"/>
      <c r="W164" s="121"/>
      <c r="X164" s="121"/>
      <c r="Y164" s="122"/>
      <c r="Z164" s="124"/>
      <c r="AA164" s="186"/>
      <c r="AB164" s="182"/>
      <c r="AC164" s="187"/>
      <c r="AD164" s="116"/>
      <c r="AE164" s="18"/>
      <c r="AF164" s="116"/>
      <c r="AG164" s="116"/>
      <c r="AH164" s="116"/>
      <c r="AI164" s="182"/>
      <c r="AJ164" s="183"/>
    </row>
    <row r="165" spans="1:36" s="184" customFormat="1" ht="12.75" x14ac:dyDescent="0.2">
      <c r="A165" s="62" t="s">
        <v>145</v>
      </c>
      <c r="B165" s="64">
        <v>1</v>
      </c>
      <c r="C165" s="148">
        <v>0</v>
      </c>
      <c r="D165" s="64"/>
      <c r="E165" s="64"/>
      <c r="F165" s="64">
        <v>1</v>
      </c>
      <c r="G165" s="12">
        <v>0</v>
      </c>
      <c r="H165" s="64">
        <v>1</v>
      </c>
      <c r="I165" s="12">
        <v>0</v>
      </c>
      <c r="J165" s="121"/>
      <c r="K165" s="121"/>
      <c r="L165" s="121"/>
      <c r="M165" s="121"/>
      <c r="N165" s="121"/>
      <c r="O165" s="121"/>
      <c r="P165" s="121"/>
      <c r="Q165" s="121"/>
      <c r="R165" s="12">
        <v>0</v>
      </c>
      <c r="S165" s="121"/>
      <c r="T165" s="121"/>
      <c r="U165" s="64">
        <v>1</v>
      </c>
      <c r="V165" s="121"/>
      <c r="W165" s="121">
        <v>1</v>
      </c>
      <c r="X165" s="121"/>
      <c r="Y165" s="122"/>
      <c r="Z165" s="124"/>
      <c r="AA165" s="186"/>
      <c r="AB165" s="182"/>
      <c r="AC165" s="187"/>
      <c r="AD165" s="116"/>
      <c r="AE165" s="18"/>
      <c r="AF165" s="116"/>
      <c r="AG165" s="116"/>
      <c r="AH165" s="116"/>
      <c r="AI165" s="182"/>
      <c r="AJ165" s="183"/>
    </row>
    <row r="166" spans="1:36" s="184" customFormat="1" ht="12.75" x14ac:dyDescent="0.2">
      <c r="A166" s="62" t="s">
        <v>146</v>
      </c>
      <c r="B166" s="64">
        <v>7</v>
      </c>
      <c r="C166" s="185">
        <v>7</v>
      </c>
      <c r="D166" s="64">
        <v>3</v>
      </c>
      <c r="E166" s="64">
        <v>4</v>
      </c>
      <c r="F166" s="64">
        <v>0</v>
      </c>
      <c r="G166" s="12">
        <v>0</v>
      </c>
      <c r="H166" s="12">
        <v>0</v>
      </c>
      <c r="I166" s="12">
        <v>0</v>
      </c>
      <c r="J166" s="121"/>
      <c r="K166" s="121"/>
      <c r="L166" s="121"/>
      <c r="M166" s="121"/>
      <c r="N166" s="121"/>
      <c r="O166" s="121"/>
      <c r="P166" s="121"/>
      <c r="Q166" s="121"/>
      <c r="R166" s="12">
        <v>0</v>
      </c>
      <c r="S166" s="121"/>
      <c r="T166" s="121"/>
      <c r="U166" s="64">
        <v>0</v>
      </c>
      <c r="V166" s="121"/>
      <c r="W166" s="121"/>
      <c r="X166" s="121"/>
      <c r="Y166" s="122"/>
      <c r="Z166" s="124"/>
      <c r="AA166" s="186"/>
      <c r="AB166" s="182"/>
      <c r="AC166" s="187"/>
      <c r="AD166" s="116"/>
      <c r="AE166" s="18"/>
      <c r="AF166" s="116"/>
      <c r="AG166" s="116"/>
      <c r="AH166" s="116"/>
      <c r="AI166" s="182"/>
      <c r="AJ166" s="183"/>
    </row>
    <row r="167" spans="1:36" s="184" customFormat="1" ht="12.75" x14ac:dyDescent="0.2">
      <c r="A167" s="62" t="s">
        <v>147</v>
      </c>
      <c r="B167" s="64">
        <v>8</v>
      </c>
      <c r="C167" s="185">
        <v>7</v>
      </c>
      <c r="D167" s="64">
        <v>3</v>
      </c>
      <c r="E167" s="64">
        <v>4</v>
      </c>
      <c r="F167" s="64">
        <v>1</v>
      </c>
      <c r="G167" s="64">
        <v>0</v>
      </c>
      <c r="H167" s="64">
        <v>1</v>
      </c>
      <c r="I167" s="12">
        <v>0</v>
      </c>
      <c r="J167" s="121"/>
      <c r="K167" s="121"/>
      <c r="L167" s="121"/>
      <c r="M167" s="121"/>
      <c r="N167" s="121"/>
      <c r="O167" s="121"/>
      <c r="P167" s="121"/>
      <c r="Q167" s="121"/>
      <c r="R167" s="12">
        <v>0</v>
      </c>
      <c r="S167" s="121"/>
      <c r="T167" s="121"/>
      <c r="U167" s="64">
        <v>1</v>
      </c>
      <c r="V167" s="121"/>
      <c r="W167" s="121">
        <v>1</v>
      </c>
      <c r="X167" s="121"/>
      <c r="Y167" s="122"/>
      <c r="Z167" s="124"/>
      <c r="AA167" s="186"/>
      <c r="AB167" s="182"/>
      <c r="AC167" s="187"/>
      <c r="AD167" s="116"/>
      <c r="AE167" s="18"/>
      <c r="AF167" s="116"/>
      <c r="AG167" s="116"/>
      <c r="AH167" s="116"/>
      <c r="AI167" s="182"/>
      <c r="AJ167" s="183"/>
    </row>
    <row r="168" spans="1:36" s="184" customFormat="1" ht="12.75" x14ac:dyDescent="0.2">
      <c r="A168" s="62" t="s">
        <v>148</v>
      </c>
      <c r="B168" s="64">
        <v>3</v>
      </c>
      <c r="C168" s="185">
        <v>3</v>
      </c>
      <c r="D168" s="64"/>
      <c r="E168" s="64">
        <v>3</v>
      </c>
      <c r="F168" s="64">
        <v>0</v>
      </c>
      <c r="G168" s="12">
        <v>0</v>
      </c>
      <c r="H168" s="12">
        <v>0</v>
      </c>
      <c r="I168" s="12">
        <v>0</v>
      </c>
      <c r="J168" s="121"/>
      <c r="K168" s="121"/>
      <c r="L168" s="121"/>
      <c r="M168" s="121"/>
      <c r="N168" s="121"/>
      <c r="O168" s="121"/>
      <c r="P168" s="121"/>
      <c r="Q168" s="121"/>
      <c r="R168" s="12">
        <v>0</v>
      </c>
      <c r="S168" s="121"/>
      <c r="T168" s="121"/>
      <c r="U168" s="64">
        <v>0</v>
      </c>
      <c r="V168" s="121"/>
      <c r="W168" s="121"/>
      <c r="X168" s="121"/>
      <c r="Y168" s="122"/>
      <c r="Z168" s="124"/>
      <c r="AA168" s="186"/>
      <c r="AB168" s="182"/>
      <c r="AC168" s="187"/>
      <c r="AD168" s="116"/>
      <c r="AE168" s="18"/>
      <c r="AF168" s="116"/>
      <c r="AG168" s="116"/>
      <c r="AH168" s="116"/>
      <c r="AI168" s="182"/>
      <c r="AJ168" s="183"/>
    </row>
    <row r="169" spans="1:36" s="184" customFormat="1" ht="12.75" x14ac:dyDescent="0.2">
      <c r="A169" s="62" t="s">
        <v>149</v>
      </c>
      <c r="B169" s="64">
        <v>3</v>
      </c>
      <c r="C169" s="185">
        <v>2</v>
      </c>
      <c r="D169" s="64"/>
      <c r="E169" s="64">
        <v>2</v>
      </c>
      <c r="F169" s="64">
        <v>1</v>
      </c>
      <c r="G169" s="64">
        <v>1</v>
      </c>
      <c r="H169" s="12">
        <v>0</v>
      </c>
      <c r="I169" s="12">
        <v>0</v>
      </c>
      <c r="J169" s="121"/>
      <c r="K169" s="121"/>
      <c r="L169" s="121"/>
      <c r="M169" s="121"/>
      <c r="N169" s="121"/>
      <c r="O169" s="121"/>
      <c r="P169" s="121"/>
      <c r="Q169" s="121"/>
      <c r="R169" s="64">
        <v>1</v>
      </c>
      <c r="S169" s="121">
        <v>1</v>
      </c>
      <c r="T169" s="121"/>
      <c r="U169" s="64">
        <v>0</v>
      </c>
      <c r="V169" s="121"/>
      <c r="W169" s="121"/>
      <c r="X169" s="121"/>
      <c r="Y169" s="122"/>
      <c r="Z169" s="124"/>
      <c r="AA169" s="186"/>
      <c r="AB169" s="182"/>
      <c r="AC169" s="187"/>
      <c r="AD169" s="116"/>
      <c r="AE169" s="18"/>
      <c r="AF169" s="116"/>
      <c r="AG169" s="116"/>
      <c r="AH169" s="116"/>
      <c r="AI169" s="182"/>
      <c r="AJ169" s="183"/>
    </row>
    <row r="170" spans="1:36" s="184" customFormat="1" ht="12.75" x14ac:dyDescent="0.2">
      <c r="A170" s="62" t="s">
        <v>150</v>
      </c>
      <c r="B170" s="64">
        <v>0</v>
      </c>
      <c r="C170" s="185">
        <v>0</v>
      </c>
      <c r="D170" s="64"/>
      <c r="E170" s="64"/>
      <c r="F170" s="64">
        <v>0</v>
      </c>
      <c r="G170" s="12">
        <v>0</v>
      </c>
      <c r="H170" s="12">
        <v>0</v>
      </c>
      <c r="I170" s="12">
        <v>0</v>
      </c>
      <c r="J170" s="121"/>
      <c r="K170" s="121"/>
      <c r="L170" s="121"/>
      <c r="M170" s="121"/>
      <c r="N170" s="121"/>
      <c r="O170" s="121"/>
      <c r="P170" s="121"/>
      <c r="Q170" s="121"/>
      <c r="R170" s="64">
        <v>0</v>
      </c>
      <c r="S170" s="121"/>
      <c r="T170" s="121"/>
      <c r="U170" s="64">
        <v>0</v>
      </c>
      <c r="V170" s="121"/>
      <c r="W170" s="121"/>
      <c r="X170" s="121"/>
      <c r="Y170" s="122"/>
      <c r="Z170" s="124"/>
      <c r="AA170" s="186"/>
      <c r="AB170" s="182"/>
      <c r="AC170" s="187"/>
      <c r="AD170" s="116"/>
      <c r="AE170" s="18"/>
      <c r="AF170" s="116"/>
      <c r="AG170" s="116"/>
      <c r="AH170" s="116"/>
      <c r="AI170" s="182"/>
      <c r="AJ170" s="183"/>
    </row>
    <row r="171" spans="1:36" s="184" customFormat="1" ht="12.75" x14ac:dyDescent="0.2">
      <c r="A171" s="62" t="s">
        <v>151</v>
      </c>
      <c r="B171" s="64">
        <v>2</v>
      </c>
      <c r="C171" s="185">
        <v>2</v>
      </c>
      <c r="D171" s="64">
        <v>1</v>
      </c>
      <c r="E171" s="64">
        <v>1</v>
      </c>
      <c r="F171" s="64">
        <v>0</v>
      </c>
      <c r="G171" s="12">
        <v>0</v>
      </c>
      <c r="H171" s="12">
        <v>0</v>
      </c>
      <c r="I171" s="12">
        <v>0</v>
      </c>
      <c r="J171" s="121"/>
      <c r="K171" s="121"/>
      <c r="L171" s="121"/>
      <c r="M171" s="121"/>
      <c r="N171" s="121"/>
      <c r="O171" s="121"/>
      <c r="P171" s="121"/>
      <c r="Q171" s="121"/>
      <c r="R171" s="64">
        <v>0</v>
      </c>
      <c r="S171" s="121"/>
      <c r="T171" s="121"/>
      <c r="U171" s="64">
        <v>0</v>
      </c>
      <c r="V171" s="121"/>
      <c r="W171" s="121"/>
      <c r="X171" s="121"/>
      <c r="Y171" s="122"/>
      <c r="Z171" s="124"/>
      <c r="AA171" s="186"/>
      <c r="AB171" s="182"/>
      <c r="AC171" s="187"/>
      <c r="AD171" s="116"/>
      <c r="AE171" s="18"/>
      <c r="AF171" s="116"/>
      <c r="AG171" s="116"/>
      <c r="AH171" s="116"/>
      <c r="AI171" s="182"/>
      <c r="AJ171" s="183"/>
    </row>
    <row r="172" spans="1:36" s="184" customFormat="1" ht="12.75" x14ac:dyDescent="0.2">
      <c r="A172" s="62" t="s">
        <v>152</v>
      </c>
      <c r="B172" s="64">
        <v>1</v>
      </c>
      <c r="C172" s="185">
        <v>1</v>
      </c>
      <c r="D172" s="64">
        <v>1</v>
      </c>
      <c r="E172" s="64"/>
      <c r="F172" s="64"/>
      <c r="G172" s="12"/>
      <c r="H172" s="12"/>
      <c r="I172" s="12">
        <v>0</v>
      </c>
      <c r="J172" s="121"/>
      <c r="K172" s="121"/>
      <c r="L172" s="121"/>
      <c r="M172" s="121"/>
      <c r="N172" s="121"/>
      <c r="O172" s="121"/>
      <c r="P172" s="121"/>
      <c r="Q172" s="121"/>
      <c r="R172" s="64">
        <v>0</v>
      </c>
      <c r="S172" s="121"/>
      <c r="T172" s="121"/>
      <c r="U172" s="64">
        <v>0</v>
      </c>
      <c r="V172" s="121"/>
      <c r="W172" s="121"/>
      <c r="X172" s="121"/>
      <c r="Y172" s="122"/>
      <c r="Z172" s="124"/>
      <c r="AA172" s="186"/>
      <c r="AB172" s="182"/>
      <c r="AC172" s="187"/>
      <c r="AD172" s="116"/>
      <c r="AE172" s="18"/>
      <c r="AF172" s="116"/>
      <c r="AG172" s="116"/>
      <c r="AH172" s="116"/>
      <c r="AI172" s="182"/>
      <c r="AJ172" s="183"/>
    </row>
    <row r="173" spans="1:36" s="184" customFormat="1" ht="12.75" x14ac:dyDescent="0.2">
      <c r="A173" s="62" t="s">
        <v>153</v>
      </c>
      <c r="B173" s="64">
        <v>4</v>
      </c>
      <c r="C173" s="185">
        <v>3</v>
      </c>
      <c r="D173" s="64">
        <v>1</v>
      </c>
      <c r="E173" s="64">
        <v>2</v>
      </c>
      <c r="F173" s="64">
        <v>1</v>
      </c>
      <c r="G173" s="64">
        <v>1</v>
      </c>
      <c r="H173" s="12">
        <v>0</v>
      </c>
      <c r="I173" s="12">
        <v>0</v>
      </c>
      <c r="J173" s="121"/>
      <c r="K173" s="121"/>
      <c r="L173" s="121"/>
      <c r="M173" s="121"/>
      <c r="N173" s="121"/>
      <c r="O173" s="121"/>
      <c r="P173" s="121"/>
      <c r="Q173" s="121"/>
      <c r="R173" s="64">
        <v>1</v>
      </c>
      <c r="S173" s="121">
        <v>1</v>
      </c>
      <c r="T173" s="121"/>
      <c r="U173" s="64">
        <v>0</v>
      </c>
      <c r="V173" s="121"/>
      <c r="W173" s="121"/>
      <c r="X173" s="121"/>
      <c r="Y173" s="122"/>
      <c r="Z173" s="124"/>
      <c r="AA173" s="186"/>
      <c r="AB173" s="182"/>
      <c r="AC173" s="187"/>
      <c r="AD173" s="116"/>
      <c r="AE173" s="18"/>
      <c r="AF173" s="116"/>
      <c r="AG173" s="116"/>
      <c r="AH173" s="116"/>
      <c r="AI173" s="182"/>
      <c r="AJ173" s="183"/>
    </row>
    <row r="174" spans="1:36" s="184" customFormat="1" ht="12.75" x14ac:dyDescent="0.2">
      <c r="A174" s="62" t="s">
        <v>154</v>
      </c>
      <c r="B174" s="64">
        <v>13</v>
      </c>
      <c r="C174" s="185">
        <v>11</v>
      </c>
      <c r="D174" s="64">
        <v>1</v>
      </c>
      <c r="E174" s="64">
        <v>10</v>
      </c>
      <c r="F174" s="64">
        <v>2</v>
      </c>
      <c r="G174" s="12">
        <v>0</v>
      </c>
      <c r="H174" s="64">
        <v>2</v>
      </c>
      <c r="I174" s="64">
        <v>1</v>
      </c>
      <c r="J174" s="121"/>
      <c r="K174" s="121">
        <v>1</v>
      </c>
      <c r="L174" s="121"/>
      <c r="M174" s="121"/>
      <c r="N174" s="121"/>
      <c r="O174" s="121"/>
      <c r="P174" s="121"/>
      <c r="Q174" s="121"/>
      <c r="R174" s="64">
        <v>0</v>
      </c>
      <c r="S174" s="121"/>
      <c r="T174" s="121"/>
      <c r="U174" s="64">
        <v>1</v>
      </c>
      <c r="V174" s="121"/>
      <c r="W174" s="121">
        <v>1</v>
      </c>
      <c r="X174" s="121"/>
      <c r="Y174" s="122"/>
      <c r="Z174" s="124"/>
      <c r="AA174" s="186"/>
      <c r="AB174" s="182"/>
      <c r="AC174" s="187"/>
      <c r="AD174" s="116"/>
      <c r="AE174" s="18"/>
      <c r="AF174" s="116"/>
      <c r="AG174" s="116"/>
      <c r="AH174" s="116"/>
      <c r="AI174" s="182"/>
      <c r="AJ174" s="183"/>
    </row>
    <row r="175" spans="1:36" s="184" customFormat="1" ht="12.75" x14ac:dyDescent="0.2">
      <c r="A175" s="62" t="s">
        <v>155</v>
      </c>
      <c r="B175" s="64">
        <v>1</v>
      </c>
      <c r="C175" s="185">
        <v>1</v>
      </c>
      <c r="D175" s="64"/>
      <c r="E175" s="64">
        <v>1</v>
      </c>
      <c r="F175" s="64">
        <v>0</v>
      </c>
      <c r="G175" s="12">
        <v>0</v>
      </c>
      <c r="H175" s="64"/>
      <c r="I175" s="12">
        <v>0</v>
      </c>
      <c r="J175" s="121"/>
      <c r="K175" s="121"/>
      <c r="L175" s="121"/>
      <c r="M175" s="121"/>
      <c r="N175" s="121"/>
      <c r="O175" s="121"/>
      <c r="P175" s="121"/>
      <c r="Q175" s="121"/>
      <c r="R175" s="64">
        <v>0</v>
      </c>
      <c r="S175" s="121"/>
      <c r="T175" s="121"/>
      <c r="U175" s="64">
        <v>0</v>
      </c>
      <c r="V175" s="121"/>
      <c r="W175" s="121"/>
      <c r="X175" s="121"/>
      <c r="Y175" s="122"/>
      <c r="Z175" s="124"/>
      <c r="AA175" s="186"/>
      <c r="AB175" s="125"/>
      <c r="AC175" s="187"/>
      <c r="AD175" s="116"/>
      <c r="AE175" s="18"/>
      <c r="AF175" s="116"/>
      <c r="AG175" s="116"/>
      <c r="AH175" s="116"/>
      <c r="AI175" s="182"/>
      <c r="AJ175" s="183"/>
    </row>
    <row r="176" spans="1:36" s="184" customFormat="1" ht="12.75" x14ac:dyDescent="0.2">
      <c r="A176" s="62" t="s">
        <v>156</v>
      </c>
      <c r="B176" s="64">
        <v>1</v>
      </c>
      <c r="C176" s="185">
        <v>1</v>
      </c>
      <c r="D176" s="64">
        <v>1</v>
      </c>
      <c r="E176" s="64"/>
      <c r="F176" s="64">
        <v>0</v>
      </c>
      <c r="G176" s="12">
        <v>0</v>
      </c>
      <c r="H176" s="12">
        <v>0</v>
      </c>
      <c r="I176" s="12">
        <v>0</v>
      </c>
      <c r="J176" s="121"/>
      <c r="K176" s="121"/>
      <c r="L176" s="121"/>
      <c r="M176" s="121"/>
      <c r="N176" s="121"/>
      <c r="O176" s="121"/>
      <c r="P176" s="121"/>
      <c r="Q176" s="121"/>
      <c r="R176" s="64">
        <v>0</v>
      </c>
      <c r="S176" s="121"/>
      <c r="T176" s="121"/>
      <c r="U176" s="64">
        <v>0</v>
      </c>
      <c r="V176" s="121"/>
      <c r="W176" s="121"/>
      <c r="X176" s="121"/>
      <c r="Y176" s="122"/>
      <c r="Z176" s="124"/>
      <c r="AA176" s="186"/>
      <c r="AB176" s="182"/>
      <c r="AC176" s="187"/>
      <c r="AD176" s="116"/>
      <c r="AE176" s="18"/>
      <c r="AF176" s="116"/>
      <c r="AG176" s="116"/>
      <c r="AH176" s="116"/>
      <c r="AI176" s="182"/>
      <c r="AJ176" s="183"/>
    </row>
    <row r="177" spans="1:36" s="184" customFormat="1" ht="12.75" x14ac:dyDescent="0.2">
      <c r="A177" s="36" t="s">
        <v>35</v>
      </c>
      <c r="B177" s="12">
        <v>106</v>
      </c>
      <c r="C177" s="148">
        <v>93</v>
      </c>
      <c r="D177" s="12">
        <v>67</v>
      </c>
      <c r="E177" s="12">
        <v>26</v>
      </c>
      <c r="F177" s="12">
        <v>13</v>
      </c>
      <c r="G177" s="12">
        <v>8</v>
      </c>
      <c r="H177" s="12">
        <v>5</v>
      </c>
      <c r="I177" s="12">
        <v>3</v>
      </c>
      <c r="J177" s="70">
        <v>2</v>
      </c>
      <c r="K177" s="70">
        <v>1</v>
      </c>
      <c r="L177" s="70"/>
      <c r="M177" s="12">
        <v>0</v>
      </c>
      <c r="N177" s="12">
        <v>0</v>
      </c>
      <c r="O177" s="12"/>
      <c r="P177" s="12">
        <v>0</v>
      </c>
      <c r="Q177" s="12">
        <v>0</v>
      </c>
      <c r="R177" s="64">
        <v>0</v>
      </c>
      <c r="S177" s="12">
        <v>0</v>
      </c>
      <c r="T177" s="12">
        <v>0</v>
      </c>
      <c r="U177" s="12">
        <v>6</v>
      </c>
      <c r="V177" s="70">
        <v>4</v>
      </c>
      <c r="W177" s="70">
        <v>2</v>
      </c>
      <c r="X177" s="70"/>
      <c r="Y177" s="43">
        <v>0</v>
      </c>
      <c r="Z177" s="44">
        <v>0</v>
      </c>
      <c r="AA177" s="178">
        <v>4</v>
      </c>
      <c r="AB177" s="46">
        <f t="shared" ref="AB177:AC177" si="24">SUM(AB178:AB180)</f>
        <v>2</v>
      </c>
      <c r="AC177" s="180">
        <f t="shared" si="24"/>
        <v>2</v>
      </c>
      <c r="AD177" s="156"/>
      <c r="AE177" s="18"/>
      <c r="AF177" s="156"/>
      <c r="AG177" s="156"/>
      <c r="AH177" s="156"/>
      <c r="AI177" s="182"/>
      <c r="AJ177" s="183"/>
    </row>
    <row r="178" spans="1:36" s="184" customFormat="1" ht="12.75" x14ac:dyDescent="0.2">
      <c r="A178" s="36" t="s">
        <v>157</v>
      </c>
      <c r="B178" s="64">
        <v>10</v>
      </c>
      <c r="C178" s="185">
        <v>10</v>
      </c>
      <c r="D178" s="64">
        <v>8</v>
      </c>
      <c r="E178" s="64">
        <v>2</v>
      </c>
      <c r="F178" s="64">
        <v>0</v>
      </c>
      <c r="G178" s="64">
        <v>0</v>
      </c>
      <c r="H178" s="64">
        <v>0</v>
      </c>
      <c r="I178" s="12">
        <v>0</v>
      </c>
      <c r="J178" s="74"/>
      <c r="K178" s="74"/>
      <c r="L178" s="74"/>
      <c r="M178" s="64"/>
      <c r="N178" s="64"/>
      <c r="O178" s="64"/>
      <c r="P178" s="64"/>
      <c r="Q178" s="64"/>
      <c r="R178" s="64">
        <v>0</v>
      </c>
      <c r="S178" s="64"/>
      <c r="T178" s="64"/>
      <c r="U178" s="64">
        <v>0</v>
      </c>
      <c r="V178" s="74"/>
      <c r="W178" s="74"/>
      <c r="X178" s="74"/>
      <c r="Y178" s="118"/>
      <c r="Z178" s="120"/>
      <c r="AA178" s="178">
        <v>0</v>
      </c>
      <c r="AB178" s="65"/>
      <c r="AC178" s="188"/>
      <c r="AD178" s="116"/>
      <c r="AE178" s="18"/>
      <c r="AF178" s="116"/>
      <c r="AG178" s="116"/>
      <c r="AH178" s="116"/>
      <c r="AI178" s="182"/>
      <c r="AJ178" s="183"/>
    </row>
    <row r="179" spans="1:36" s="184" customFormat="1" ht="12.75" x14ac:dyDescent="0.2">
      <c r="A179" s="36" t="s">
        <v>158</v>
      </c>
      <c r="B179" s="64">
        <v>17</v>
      </c>
      <c r="C179" s="185">
        <v>17</v>
      </c>
      <c r="D179" s="64">
        <v>10</v>
      </c>
      <c r="E179" s="64">
        <v>7</v>
      </c>
      <c r="F179" s="64">
        <v>0</v>
      </c>
      <c r="G179" s="64">
        <v>0</v>
      </c>
      <c r="H179" s="64">
        <v>0</v>
      </c>
      <c r="I179" s="12">
        <v>0</v>
      </c>
      <c r="J179" s="74"/>
      <c r="K179" s="74"/>
      <c r="L179" s="74"/>
      <c r="M179" s="64"/>
      <c r="N179" s="64"/>
      <c r="O179" s="64"/>
      <c r="P179" s="64"/>
      <c r="Q179" s="64"/>
      <c r="R179" s="64">
        <v>0</v>
      </c>
      <c r="S179" s="64"/>
      <c r="T179" s="64"/>
      <c r="U179" s="64">
        <v>0</v>
      </c>
      <c r="V179" s="74"/>
      <c r="W179" s="74"/>
      <c r="X179" s="74"/>
      <c r="Y179" s="118"/>
      <c r="Z179" s="120"/>
      <c r="AA179" s="178">
        <v>0</v>
      </c>
      <c r="AB179" s="65"/>
      <c r="AC179" s="188"/>
      <c r="AD179" s="116"/>
      <c r="AE179" s="18"/>
      <c r="AF179" s="116"/>
      <c r="AG179" s="116"/>
      <c r="AH179" s="116"/>
      <c r="AI179" s="182"/>
      <c r="AJ179" s="183"/>
    </row>
    <row r="180" spans="1:36" s="184" customFormat="1" ht="12.75" x14ac:dyDescent="0.2">
      <c r="A180" s="36" t="s">
        <v>159</v>
      </c>
      <c r="B180" s="64">
        <v>79</v>
      </c>
      <c r="C180" s="185">
        <v>66</v>
      </c>
      <c r="D180" s="64">
        <v>49</v>
      </c>
      <c r="E180" s="64">
        <v>17</v>
      </c>
      <c r="F180" s="64">
        <v>13</v>
      </c>
      <c r="G180" s="64">
        <v>8</v>
      </c>
      <c r="H180" s="64">
        <v>5</v>
      </c>
      <c r="I180" s="64">
        <v>3</v>
      </c>
      <c r="J180" s="74">
        <v>2</v>
      </c>
      <c r="K180" s="74">
        <v>1</v>
      </c>
      <c r="L180" s="74"/>
      <c r="M180" s="64"/>
      <c r="N180" s="64"/>
      <c r="O180" s="64"/>
      <c r="P180" s="64"/>
      <c r="Q180" s="64"/>
      <c r="R180" s="64">
        <v>0</v>
      </c>
      <c r="S180" s="64"/>
      <c r="T180" s="64"/>
      <c r="U180" s="64">
        <v>6</v>
      </c>
      <c r="V180" s="74">
        <v>4</v>
      </c>
      <c r="W180" s="74">
        <v>2</v>
      </c>
      <c r="X180" s="74"/>
      <c r="Y180" s="118"/>
      <c r="Z180" s="120"/>
      <c r="AA180" s="189">
        <v>4</v>
      </c>
      <c r="AB180" s="65">
        <v>2</v>
      </c>
      <c r="AC180" s="188">
        <v>2</v>
      </c>
      <c r="AD180" s="116"/>
      <c r="AE180" s="18"/>
      <c r="AF180" s="116"/>
      <c r="AG180" s="116"/>
      <c r="AH180" s="116"/>
      <c r="AI180" s="182"/>
      <c r="AJ180" s="183"/>
    </row>
    <row r="181" spans="1:36" s="192" customFormat="1" ht="12.75" x14ac:dyDescent="0.2">
      <c r="A181" s="36" t="s">
        <v>40</v>
      </c>
      <c r="B181" s="12">
        <v>168</v>
      </c>
      <c r="C181" s="148">
        <v>95</v>
      </c>
      <c r="D181" s="12">
        <v>65</v>
      </c>
      <c r="E181" s="12">
        <v>30</v>
      </c>
      <c r="F181" s="12">
        <v>73</v>
      </c>
      <c r="G181" s="12">
        <v>42</v>
      </c>
      <c r="H181" s="12">
        <v>31</v>
      </c>
      <c r="I181" s="12">
        <v>2</v>
      </c>
      <c r="J181" s="70">
        <v>2</v>
      </c>
      <c r="K181" s="70">
        <v>0</v>
      </c>
      <c r="L181" s="70">
        <v>5</v>
      </c>
      <c r="M181" s="70">
        <v>3</v>
      </c>
      <c r="N181" s="70">
        <v>2</v>
      </c>
      <c r="O181" s="70">
        <v>21</v>
      </c>
      <c r="P181" s="70">
        <v>10</v>
      </c>
      <c r="Q181" s="70">
        <v>11</v>
      </c>
      <c r="R181" s="12">
        <v>6</v>
      </c>
      <c r="S181" s="70">
        <v>3</v>
      </c>
      <c r="T181" s="70">
        <v>3</v>
      </c>
      <c r="U181" s="12">
        <v>17</v>
      </c>
      <c r="V181" s="70">
        <v>12</v>
      </c>
      <c r="W181" s="70">
        <v>5</v>
      </c>
      <c r="X181" s="70">
        <v>13</v>
      </c>
      <c r="Y181" s="132">
        <v>8</v>
      </c>
      <c r="Z181" s="190">
        <v>5</v>
      </c>
      <c r="AA181" s="178">
        <v>9</v>
      </c>
      <c r="AB181" s="71">
        <f t="shared" ref="AB181" si="25">SUM(AB182:AB184)</f>
        <v>4</v>
      </c>
      <c r="AC181" s="47">
        <f>SUM(AC182:AC184)</f>
        <v>5</v>
      </c>
      <c r="AD181" s="156"/>
      <c r="AE181" s="18"/>
      <c r="AF181" s="156"/>
      <c r="AG181" s="156"/>
      <c r="AH181" s="156"/>
      <c r="AI181" s="162"/>
      <c r="AJ181" s="191"/>
    </row>
    <row r="182" spans="1:36" s="184" customFormat="1" ht="12.75" x14ac:dyDescent="0.2">
      <c r="A182" s="36" t="s">
        <v>160</v>
      </c>
      <c r="B182" s="64">
        <v>67</v>
      </c>
      <c r="C182" s="185">
        <v>45</v>
      </c>
      <c r="D182" s="64">
        <v>32</v>
      </c>
      <c r="E182" s="64">
        <v>13</v>
      </c>
      <c r="F182" s="64">
        <v>22</v>
      </c>
      <c r="G182" s="64">
        <v>17</v>
      </c>
      <c r="H182" s="64">
        <v>5</v>
      </c>
      <c r="I182" s="64">
        <v>1</v>
      </c>
      <c r="J182" s="74">
        <v>1</v>
      </c>
      <c r="K182" s="74"/>
      <c r="L182" s="74">
        <v>3</v>
      </c>
      <c r="M182" s="64">
        <v>2</v>
      </c>
      <c r="N182" s="64">
        <v>1</v>
      </c>
      <c r="O182" s="74">
        <v>8</v>
      </c>
      <c r="P182" s="64">
        <v>6</v>
      </c>
      <c r="Q182" s="64">
        <v>2</v>
      </c>
      <c r="R182" s="64">
        <v>2</v>
      </c>
      <c r="S182" s="64">
        <v>1</v>
      </c>
      <c r="T182" s="64">
        <v>1</v>
      </c>
      <c r="U182" s="64">
        <v>2</v>
      </c>
      <c r="V182" s="74">
        <v>2</v>
      </c>
      <c r="W182" s="74"/>
      <c r="X182" s="74">
        <v>6</v>
      </c>
      <c r="Y182" s="118">
        <v>5</v>
      </c>
      <c r="Z182" s="120">
        <v>1</v>
      </c>
      <c r="AA182" s="178">
        <v>0</v>
      </c>
      <c r="AB182" s="65"/>
      <c r="AC182" s="66"/>
      <c r="AD182" s="116"/>
      <c r="AE182" s="18"/>
      <c r="AF182" s="116"/>
      <c r="AG182" s="116"/>
      <c r="AH182" s="116"/>
      <c r="AI182" s="182"/>
      <c r="AJ182" s="183"/>
    </row>
    <row r="183" spans="1:36" s="184" customFormat="1" ht="12.75" x14ac:dyDescent="0.2">
      <c r="A183" s="62" t="s">
        <v>161</v>
      </c>
      <c r="B183" s="64">
        <v>7</v>
      </c>
      <c r="C183" s="185">
        <v>0</v>
      </c>
      <c r="D183" s="64"/>
      <c r="E183" s="64"/>
      <c r="F183" s="64">
        <v>7</v>
      </c>
      <c r="G183" s="64">
        <v>3</v>
      </c>
      <c r="H183" s="64">
        <v>4</v>
      </c>
      <c r="I183" s="12">
        <v>0</v>
      </c>
      <c r="J183" s="74"/>
      <c r="K183" s="74"/>
      <c r="L183" s="74">
        <v>0</v>
      </c>
      <c r="M183" s="64"/>
      <c r="N183" s="64"/>
      <c r="O183" s="74">
        <v>0</v>
      </c>
      <c r="P183" s="64"/>
      <c r="Q183" s="64"/>
      <c r="R183" s="64">
        <v>0</v>
      </c>
      <c r="S183" s="64"/>
      <c r="T183" s="64"/>
      <c r="U183" s="64">
        <v>0</v>
      </c>
      <c r="V183" s="74"/>
      <c r="W183" s="74"/>
      <c r="X183" s="74">
        <v>1</v>
      </c>
      <c r="Y183" s="118"/>
      <c r="Z183" s="120">
        <v>1</v>
      </c>
      <c r="AA183" s="189">
        <v>6</v>
      </c>
      <c r="AB183" s="65">
        <v>3</v>
      </c>
      <c r="AC183" s="66">
        <v>3</v>
      </c>
      <c r="AD183" s="116"/>
      <c r="AE183" s="18"/>
      <c r="AF183" s="116"/>
      <c r="AG183" s="116"/>
      <c r="AH183" s="116"/>
      <c r="AI183" s="182"/>
      <c r="AJ183" s="183"/>
    </row>
    <row r="184" spans="1:36" s="184" customFormat="1" ht="12.75" x14ac:dyDescent="0.2">
      <c r="A184" s="36" t="s">
        <v>162</v>
      </c>
      <c r="B184" s="64">
        <v>94</v>
      </c>
      <c r="C184" s="185">
        <v>50</v>
      </c>
      <c r="D184" s="64">
        <v>33</v>
      </c>
      <c r="E184" s="64">
        <v>17</v>
      </c>
      <c r="F184" s="64">
        <v>44</v>
      </c>
      <c r="G184" s="64">
        <v>22</v>
      </c>
      <c r="H184" s="64">
        <v>22</v>
      </c>
      <c r="I184" s="64">
        <v>1</v>
      </c>
      <c r="J184" s="74">
        <v>1</v>
      </c>
      <c r="K184" s="74"/>
      <c r="L184" s="74">
        <v>2</v>
      </c>
      <c r="M184" s="64">
        <v>1</v>
      </c>
      <c r="N184" s="64">
        <v>1</v>
      </c>
      <c r="O184" s="74">
        <v>13</v>
      </c>
      <c r="P184" s="64">
        <v>4</v>
      </c>
      <c r="Q184" s="64">
        <v>9</v>
      </c>
      <c r="R184" s="64">
        <v>4</v>
      </c>
      <c r="S184" s="64">
        <v>2</v>
      </c>
      <c r="T184" s="64">
        <v>2</v>
      </c>
      <c r="U184" s="64">
        <v>15</v>
      </c>
      <c r="V184" s="74">
        <v>10</v>
      </c>
      <c r="W184" s="74">
        <v>5</v>
      </c>
      <c r="X184" s="74">
        <v>6</v>
      </c>
      <c r="Y184" s="118">
        <v>3</v>
      </c>
      <c r="Z184" s="120">
        <v>3</v>
      </c>
      <c r="AA184" s="189">
        <v>3</v>
      </c>
      <c r="AB184" s="65">
        <v>1</v>
      </c>
      <c r="AC184" s="66">
        <v>2</v>
      </c>
      <c r="AD184" s="116"/>
      <c r="AE184" s="18"/>
      <c r="AF184" s="116"/>
      <c r="AG184" s="116"/>
      <c r="AH184" s="116"/>
      <c r="AI184" s="182"/>
      <c r="AJ184" s="183"/>
    </row>
    <row r="185" spans="1:36" s="184" customFormat="1" ht="12.75" x14ac:dyDescent="0.2">
      <c r="A185" s="36" t="s">
        <v>46</v>
      </c>
      <c r="B185" s="12">
        <v>17</v>
      </c>
      <c r="C185" s="148">
        <v>11</v>
      </c>
      <c r="D185" s="12">
        <v>8</v>
      </c>
      <c r="E185" s="12">
        <v>3</v>
      </c>
      <c r="F185" s="12">
        <v>6</v>
      </c>
      <c r="G185" s="12">
        <v>4</v>
      </c>
      <c r="H185" s="12">
        <v>2</v>
      </c>
      <c r="I185" s="12">
        <v>1</v>
      </c>
      <c r="J185" s="70">
        <v>1</v>
      </c>
      <c r="K185" s="70">
        <v>0</v>
      </c>
      <c r="L185" s="70">
        <v>1</v>
      </c>
      <c r="M185" s="12">
        <v>1</v>
      </c>
      <c r="N185" s="12">
        <v>0</v>
      </c>
      <c r="O185" s="70">
        <v>1</v>
      </c>
      <c r="P185" s="12">
        <v>1</v>
      </c>
      <c r="Q185" s="12">
        <v>0</v>
      </c>
      <c r="R185" s="64">
        <v>0</v>
      </c>
      <c r="S185" s="12">
        <v>0</v>
      </c>
      <c r="T185" s="12">
        <v>0</v>
      </c>
      <c r="U185" s="12">
        <v>1</v>
      </c>
      <c r="V185" s="12">
        <v>1</v>
      </c>
      <c r="W185" s="12">
        <v>0</v>
      </c>
      <c r="X185" s="70">
        <v>2</v>
      </c>
      <c r="Y185" s="43">
        <v>0</v>
      </c>
      <c r="Z185" s="44">
        <v>2</v>
      </c>
      <c r="AA185" s="178">
        <v>0</v>
      </c>
      <c r="AB185" s="46">
        <f t="shared" ref="AB185:AC185" si="26">SUM(AB186:AB187)</f>
        <v>0</v>
      </c>
      <c r="AC185" s="47">
        <f t="shared" si="26"/>
        <v>0</v>
      </c>
      <c r="AD185" s="156"/>
      <c r="AE185" s="18"/>
      <c r="AF185" s="156"/>
      <c r="AG185" s="156"/>
      <c r="AH185" s="156"/>
      <c r="AI185" s="182"/>
      <c r="AJ185" s="183"/>
    </row>
    <row r="186" spans="1:36" s="184" customFormat="1" ht="12.75" x14ac:dyDescent="0.2">
      <c r="A186" s="62" t="s">
        <v>163</v>
      </c>
      <c r="B186" s="64">
        <v>2</v>
      </c>
      <c r="C186" s="185">
        <v>1</v>
      </c>
      <c r="D186" s="64">
        <v>1</v>
      </c>
      <c r="E186" s="64"/>
      <c r="F186" s="64">
        <v>1</v>
      </c>
      <c r="G186" s="64">
        <v>1</v>
      </c>
      <c r="H186" s="64">
        <v>0</v>
      </c>
      <c r="I186" s="12">
        <v>0</v>
      </c>
      <c r="J186" s="74"/>
      <c r="K186" s="74"/>
      <c r="L186" s="74">
        <v>1</v>
      </c>
      <c r="M186" s="64">
        <v>1</v>
      </c>
      <c r="N186" s="64"/>
      <c r="O186" s="74">
        <v>0</v>
      </c>
      <c r="P186" s="64"/>
      <c r="Q186" s="64"/>
      <c r="R186" s="64">
        <v>0</v>
      </c>
      <c r="S186" s="64"/>
      <c r="T186" s="64"/>
      <c r="U186" s="64">
        <v>0</v>
      </c>
      <c r="V186" s="74"/>
      <c r="W186" s="74"/>
      <c r="X186" s="74">
        <v>0</v>
      </c>
      <c r="Y186" s="118"/>
      <c r="Z186" s="120"/>
      <c r="AA186" s="178">
        <v>0</v>
      </c>
      <c r="AB186" s="65"/>
      <c r="AC186" s="66"/>
      <c r="AD186" s="116"/>
      <c r="AE186" s="18"/>
      <c r="AF186" s="116"/>
      <c r="AG186" s="116"/>
      <c r="AH186" s="116"/>
      <c r="AI186" s="182"/>
      <c r="AJ186" s="183"/>
    </row>
    <row r="187" spans="1:36" s="184" customFormat="1" ht="12.75" x14ac:dyDescent="0.2">
      <c r="A187" s="62" t="s">
        <v>164</v>
      </c>
      <c r="B187" s="64">
        <v>15</v>
      </c>
      <c r="C187" s="185">
        <v>10</v>
      </c>
      <c r="D187" s="64">
        <v>7</v>
      </c>
      <c r="E187" s="64">
        <v>3</v>
      </c>
      <c r="F187" s="64">
        <v>5</v>
      </c>
      <c r="G187" s="64">
        <v>3</v>
      </c>
      <c r="H187" s="64">
        <v>2</v>
      </c>
      <c r="I187" s="64">
        <v>1</v>
      </c>
      <c r="J187" s="74">
        <v>1</v>
      </c>
      <c r="K187" s="74"/>
      <c r="L187" s="74">
        <v>0</v>
      </c>
      <c r="M187" s="64"/>
      <c r="N187" s="64"/>
      <c r="O187" s="74">
        <v>1</v>
      </c>
      <c r="P187" s="64">
        <v>1</v>
      </c>
      <c r="Q187" s="64"/>
      <c r="R187" s="64">
        <v>0</v>
      </c>
      <c r="S187" s="64"/>
      <c r="T187" s="64"/>
      <c r="U187" s="64">
        <v>1</v>
      </c>
      <c r="V187" s="74">
        <v>1</v>
      </c>
      <c r="W187" s="74"/>
      <c r="X187" s="74">
        <v>2</v>
      </c>
      <c r="Y187" s="118"/>
      <c r="Z187" s="120">
        <v>2</v>
      </c>
      <c r="AA187" s="178">
        <v>0</v>
      </c>
      <c r="AB187" s="65"/>
      <c r="AC187" s="66"/>
      <c r="AD187" s="116"/>
      <c r="AE187" s="18"/>
      <c r="AF187" s="116"/>
      <c r="AG187" s="116"/>
      <c r="AH187" s="116"/>
      <c r="AI187" s="182"/>
      <c r="AJ187" s="183"/>
    </row>
    <row r="188" spans="1:36" s="192" customFormat="1" ht="12.75" x14ac:dyDescent="0.2">
      <c r="A188" s="36" t="s">
        <v>49</v>
      </c>
      <c r="B188" s="12">
        <v>144</v>
      </c>
      <c r="C188" s="148">
        <v>88</v>
      </c>
      <c r="D188" s="12">
        <v>65</v>
      </c>
      <c r="E188" s="12">
        <v>23</v>
      </c>
      <c r="F188" s="12">
        <v>56</v>
      </c>
      <c r="G188" s="12">
        <v>42</v>
      </c>
      <c r="H188" s="12">
        <v>14</v>
      </c>
      <c r="I188" s="12">
        <v>7</v>
      </c>
      <c r="J188" s="70">
        <v>6</v>
      </c>
      <c r="K188" s="70">
        <v>1</v>
      </c>
      <c r="L188" s="70">
        <v>4</v>
      </c>
      <c r="M188" s="12">
        <v>3</v>
      </c>
      <c r="N188" s="12">
        <v>1</v>
      </c>
      <c r="O188" s="70">
        <v>10</v>
      </c>
      <c r="P188" s="12">
        <v>9</v>
      </c>
      <c r="Q188" s="12">
        <v>1</v>
      </c>
      <c r="R188" s="12">
        <v>5</v>
      </c>
      <c r="S188" s="12">
        <v>3</v>
      </c>
      <c r="T188" s="12">
        <v>2</v>
      </c>
      <c r="U188" s="12">
        <v>11</v>
      </c>
      <c r="V188" s="12">
        <v>9</v>
      </c>
      <c r="W188" s="12">
        <v>2</v>
      </c>
      <c r="X188" s="70">
        <v>2</v>
      </c>
      <c r="Y188" s="43">
        <v>2</v>
      </c>
      <c r="Z188" s="44">
        <v>0</v>
      </c>
      <c r="AA188" s="178">
        <v>17</v>
      </c>
      <c r="AB188" s="46">
        <f t="shared" ref="AB188:AC188" si="27">SUM(AB189:AB192)</f>
        <v>10</v>
      </c>
      <c r="AC188" s="47">
        <f t="shared" si="27"/>
        <v>7</v>
      </c>
      <c r="AD188" s="156"/>
      <c r="AE188" s="18"/>
      <c r="AF188" s="156"/>
      <c r="AG188" s="156"/>
      <c r="AH188" s="156"/>
      <c r="AI188" s="162"/>
      <c r="AJ188" s="191"/>
    </row>
    <row r="189" spans="1:36" s="184" customFormat="1" ht="12.75" x14ac:dyDescent="0.2">
      <c r="A189" s="36" t="s">
        <v>165</v>
      </c>
      <c r="B189" s="64">
        <v>50</v>
      </c>
      <c r="C189" s="185">
        <v>32</v>
      </c>
      <c r="D189" s="64">
        <v>26</v>
      </c>
      <c r="E189" s="64">
        <v>6</v>
      </c>
      <c r="F189" s="64">
        <v>18</v>
      </c>
      <c r="G189" s="64">
        <v>15</v>
      </c>
      <c r="H189" s="64">
        <v>3</v>
      </c>
      <c r="I189" s="64">
        <v>1</v>
      </c>
      <c r="J189" s="64">
        <v>1</v>
      </c>
      <c r="K189" s="64"/>
      <c r="L189" s="74">
        <v>1</v>
      </c>
      <c r="M189" s="74">
        <v>1</v>
      </c>
      <c r="N189" s="74"/>
      <c r="O189" s="74">
        <v>7</v>
      </c>
      <c r="P189" s="64">
        <v>6</v>
      </c>
      <c r="Q189" s="64">
        <v>1</v>
      </c>
      <c r="R189" s="64">
        <v>3</v>
      </c>
      <c r="S189" s="64">
        <v>2</v>
      </c>
      <c r="T189" s="64">
        <v>1</v>
      </c>
      <c r="U189" s="64">
        <v>3</v>
      </c>
      <c r="V189" s="64">
        <v>3</v>
      </c>
      <c r="W189" s="64"/>
      <c r="X189" s="74">
        <v>1</v>
      </c>
      <c r="Y189" s="122">
        <v>1</v>
      </c>
      <c r="Z189" s="124"/>
      <c r="AA189" s="189">
        <v>2</v>
      </c>
      <c r="AB189" s="125">
        <v>1</v>
      </c>
      <c r="AC189" s="126">
        <v>1</v>
      </c>
      <c r="AD189" s="116"/>
      <c r="AE189" s="18"/>
      <c r="AF189" s="116"/>
      <c r="AG189" s="116"/>
      <c r="AH189" s="116"/>
      <c r="AI189" s="182"/>
      <c r="AJ189" s="183"/>
    </row>
    <row r="190" spans="1:36" s="184" customFormat="1" ht="12.75" x14ac:dyDescent="0.2">
      <c r="A190" s="36" t="s">
        <v>166</v>
      </c>
      <c r="B190" s="64">
        <v>7</v>
      </c>
      <c r="C190" s="148">
        <v>0</v>
      </c>
      <c r="D190" s="64"/>
      <c r="E190" s="64"/>
      <c r="F190" s="64">
        <v>7</v>
      </c>
      <c r="G190" s="64">
        <v>3</v>
      </c>
      <c r="H190" s="64">
        <v>4</v>
      </c>
      <c r="I190" s="12">
        <v>0</v>
      </c>
      <c r="J190" s="64"/>
      <c r="K190" s="64"/>
      <c r="L190" s="70">
        <v>0</v>
      </c>
      <c r="M190" s="74"/>
      <c r="N190" s="74"/>
      <c r="O190" s="74">
        <v>0</v>
      </c>
      <c r="P190" s="64"/>
      <c r="Q190" s="64"/>
      <c r="R190" s="64">
        <v>0</v>
      </c>
      <c r="S190" s="64"/>
      <c r="T190" s="64"/>
      <c r="U190" s="64">
        <v>0</v>
      </c>
      <c r="V190" s="64"/>
      <c r="W190" s="64"/>
      <c r="X190" s="74">
        <v>0</v>
      </c>
      <c r="Y190" s="122"/>
      <c r="Z190" s="124"/>
      <c r="AA190" s="189">
        <v>7</v>
      </c>
      <c r="AB190" s="125">
        <v>3</v>
      </c>
      <c r="AC190" s="126">
        <v>4</v>
      </c>
      <c r="AD190" s="116"/>
      <c r="AE190" s="18"/>
      <c r="AF190" s="116"/>
      <c r="AG190" s="116"/>
      <c r="AH190" s="116"/>
      <c r="AI190" s="182"/>
      <c r="AJ190" s="183"/>
    </row>
    <row r="191" spans="1:36" s="184" customFormat="1" ht="12.75" x14ac:dyDescent="0.2">
      <c r="A191" s="62" t="s">
        <v>167</v>
      </c>
      <c r="B191" s="64">
        <v>4</v>
      </c>
      <c r="C191" s="185">
        <v>4</v>
      </c>
      <c r="D191" s="64">
        <v>4</v>
      </c>
      <c r="E191" s="64"/>
      <c r="F191" s="64">
        <v>0</v>
      </c>
      <c r="G191" s="64">
        <v>0</v>
      </c>
      <c r="H191" s="64">
        <v>0</v>
      </c>
      <c r="I191" s="12">
        <v>0</v>
      </c>
      <c r="J191" s="74"/>
      <c r="K191" s="74"/>
      <c r="L191" s="70">
        <v>0</v>
      </c>
      <c r="M191" s="64"/>
      <c r="N191" s="64"/>
      <c r="O191" s="74">
        <v>0</v>
      </c>
      <c r="P191" s="64"/>
      <c r="Q191" s="64"/>
      <c r="R191" s="64">
        <v>0</v>
      </c>
      <c r="S191" s="64"/>
      <c r="T191" s="64"/>
      <c r="U191" s="64">
        <v>0</v>
      </c>
      <c r="V191" s="64"/>
      <c r="W191" s="64"/>
      <c r="X191" s="74">
        <v>0</v>
      </c>
      <c r="Y191" s="118"/>
      <c r="Z191" s="120"/>
      <c r="AA191" s="189">
        <v>0</v>
      </c>
      <c r="AB191" s="65"/>
      <c r="AC191" s="66"/>
      <c r="AD191" s="116"/>
      <c r="AE191" s="18"/>
      <c r="AF191" s="116"/>
      <c r="AG191" s="116"/>
      <c r="AH191" s="116"/>
      <c r="AI191" s="182"/>
      <c r="AJ191" s="183"/>
    </row>
    <row r="192" spans="1:36" s="193" customFormat="1" ht="12.75" x14ac:dyDescent="0.2">
      <c r="A192" s="36" t="s">
        <v>168</v>
      </c>
      <c r="B192" s="64">
        <v>83</v>
      </c>
      <c r="C192" s="185">
        <v>52</v>
      </c>
      <c r="D192" s="64">
        <v>35</v>
      </c>
      <c r="E192" s="64">
        <v>17</v>
      </c>
      <c r="F192" s="64">
        <v>31</v>
      </c>
      <c r="G192" s="64">
        <v>24</v>
      </c>
      <c r="H192" s="64">
        <v>7</v>
      </c>
      <c r="I192" s="64">
        <v>6</v>
      </c>
      <c r="J192" s="64">
        <v>5</v>
      </c>
      <c r="K192" s="64">
        <v>1</v>
      </c>
      <c r="L192" s="74">
        <v>3</v>
      </c>
      <c r="M192" s="74">
        <v>2</v>
      </c>
      <c r="N192" s="74">
        <v>1</v>
      </c>
      <c r="O192" s="74">
        <v>3</v>
      </c>
      <c r="P192" s="64">
        <v>3</v>
      </c>
      <c r="Q192" s="64"/>
      <c r="R192" s="64">
        <v>2</v>
      </c>
      <c r="S192" s="64">
        <v>1</v>
      </c>
      <c r="T192" s="64">
        <v>1</v>
      </c>
      <c r="U192" s="64">
        <v>8</v>
      </c>
      <c r="V192" s="64">
        <v>6</v>
      </c>
      <c r="W192" s="64">
        <v>2</v>
      </c>
      <c r="X192" s="74">
        <v>1</v>
      </c>
      <c r="Y192" s="122">
        <v>1</v>
      </c>
      <c r="Z192" s="124"/>
      <c r="AA192" s="189">
        <v>8</v>
      </c>
      <c r="AB192" s="125">
        <v>6</v>
      </c>
      <c r="AC192" s="126">
        <v>2</v>
      </c>
      <c r="AD192" s="116"/>
      <c r="AE192" s="18"/>
      <c r="AF192" s="116"/>
      <c r="AG192" s="116"/>
      <c r="AH192" s="116"/>
      <c r="AI192" s="182"/>
      <c r="AJ192" s="183"/>
    </row>
    <row r="193" spans="1:39" s="201" customFormat="1" ht="12.75" x14ac:dyDescent="0.2">
      <c r="A193" s="79"/>
      <c r="B193" s="194">
        <v>0</v>
      </c>
      <c r="C193" s="195">
        <v>0</v>
      </c>
      <c r="D193" s="196"/>
      <c r="E193" s="196"/>
      <c r="F193" s="196">
        <v>0</v>
      </c>
      <c r="G193" s="194">
        <v>0</v>
      </c>
      <c r="H193" s="194">
        <v>0</v>
      </c>
      <c r="I193" s="194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82"/>
      <c r="Z193" s="83"/>
      <c r="AA193" s="198"/>
      <c r="AB193" s="82"/>
      <c r="AC193" s="83"/>
      <c r="AD193" s="199"/>
      <c r="AE193" s="18"/>
      <c r="AF193" s="199"/>
      <c r="AG193" s="199"/>
      <c r="AH193" s="199"/>
      <c r="AI193" s="199"/>
      <c r="AJ193" s="199"/>
      <c r="AK193" s="199"/>
      <c r="AL193" s="199"/>
      <c r="AM193" s="200"/>
    </row>
    <row r="194" spans="1:39" s="177" customFormat="1" ht="15.75" x14ac:dyDescent="0.2">
      <c r="A194" s="251" t="s">
        <v>169</v>
      </c>
      <c r="B194" s="252">
        <v>126</v>
      </c>
      <c r="C194" s="252">
        <v>67</v>
      </c>
      <c r="D194" s="252">
        <v>20</v>
      </c>
      <c r="E194" s="252">
        <v>47</v>
      </c>
      <c r="F194" s="252">
        <v>59</v>
      </c>
      <c r="G194" s="252">
        <v>16</v>
      </c>
      <c r="H194" s="252">
        <v>43</v>
      </c>
      <c r="I194" s="252">
        <v>35</v>
      </c>
      <c r="J194" s="252">
        <v>8</v>
      </c>
      <c r="K194" s="252">
        <v>27</v>
      </c>
      <c r="L194" s="252">
        <v>12</v>
      </c>
      <c r="M194" s="252">
        <v>5</v>
      </c>
      <c r="N194" s="252">
        <v>7</v>
      </c>
      <c r="O194" s="252"/>
      <c r="P194" s="252">
        <v>0</v>
      </c>
      <c r="Q194" s="252">
        <v>0</v>
      </c>
      <c r="R194" s="252"/>
      <c r="S194" s="252">
        <v>0</v>
      </c>
      <c r="T194" s="252">
        <v>0</v>
      </c>
      <c r="U194" s="252">
        <v>9</v>
      </c>
      <c r="V194" s="252">
        <v>0</v>
      </c>
      <c r="W194" s="252">
        <v>9</v>
      </c>
      <c r="X194" s="252">
        <v>1</v>
      </c>
      <c r="Y194" s="253">
        <v>1</v>
      </c>
      <c r="Z194" s="254">
        <v>0</v>
      </c>
      <c r="AA194" s="255">
        <v>2</v>
      </c>
      <c r="AB194" s="202">
        <f t="shared" ref="AB194:AC194" si="28">AB195+AB196+AB205+AB206+AB207</f>
        <v>2</v>
      </c>
      <c r="AC194" s="203">
        <f t="shared" si="28"/>
        <v>0</v>
      </c>
      <c r="AD194" s="204">
        <f>SUM(AD198:AD207)</f>
        <v>0</v>
      </c>
      <c r="AE194" s="18"/>
      <c r="AF194" s="204"/>
      <c r="AG194" s="204"/>
      <c r="AH194" s="204"/>
      <c r="AI194" s="204">
        <f>SUM(AI198:AI207)</f>
        <v>0</v>
      </c>
      <c r="AJ194" s="204">
        <f>SUM(AJ198:AJ207)</f>
        <v>0</v>
      </c>
      <c r="AK194" s="204">
        <f>SUM(AK198:AK207)</f>
        <v>0</v>
      </c>
      <c r="AL194" s="88"/>
      <c r="AM194" s="205"/>
    </row>
    <row r="195" spans="1:39" s="216" customFormat="1" ht="12.75" x14ac:dyDescent="0.2">
      <c r="A195" s="206" t="s">
        <v>170</v>
      </c>
      <c r="B195" s="12">
        <v>1</v>
      </c>
      <c r="C195" s="148">
        <v>1</v>
      </c>
      <c r="D195" s="12"/>
      <c r="E195" s="12">
        <v>1</v>
      </c>
      <c r="F195" s="207">
        <v>0</v>
      </c>
      <c r="G195" s="12">
        <v>0</v>
      </c>
      <c r="H195" s="12">
        <v>0</v>
      </c>
      <c r="I195" s="12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8"/>
      <c r="Z195" s="209"/>
      <c r="AA195" s="210"/>
      <c r="AB195" s="211"/>
      <c r="AC195" s="212"/>
      <c r="AD195" s="213"/>
      <c r="AE195" s="18"/>
      <c r="AF195" s="213"/>
      <c r="AG195" s="213"/>
      <c r="AH195" s="213"/>
      <c r="AI195" s="214"/>
      <c r="AJ195" s="214"/>
      <c r="AK195" s="214"/>
      <c r="AL195" s="214"/>
      <c r="AM195" s="215"/>
    </row>
    <row r="196" spans="1:39" s="184" customFormat="1" ht="12.75" x14ac:dyDescent="0.2">
      <c r="A196" s="36" t="s">
        <v>24</v>
      </c>
      <c r="B196" s="12">
        <v>52</v>
      </c>
      <c r="C196" s="148">
        <v>24</v>
      </c>
      <c r="D196" s="12">
        <v>13</v>
      </c>
      <c r="E196" s="12">
        <v>11</v>
      </c>
      <c r="F196" s="12">
        <v>28</v>
      </c>
      <c r="G196" s="12">
        <v>14</v>
      </c>
      <c r="H196" s="12">
        <v>14</v>
      </c>
      <c r="I196" s="12">
        <v>13</v>
      </c>
      <c r="J196" s="12">
        <v>6</v>
      </c>
      <c r="K196" s="12">
        <v>7</v>
      </c>
      <c r="L196" s="12">
        <v>12</v>
      </c>
      <c r="M196" s="12">
        <v>5</v>
      </c>
      <c r="N196" s="12">
        <v>7</v>
      </c>
      <c r="O196" s="12"/>
      <c r="P196" s="12">
        <v>0</v>
      </c>
      <c r="Q196" s="12">
        <v>0</v>
      </c>
      <c r="R196" s="12"/>
      <c r="S196" s="12">
        <v>0</v>
      </c>
      <c r="T196" s="12">
        <v>0</v>
      </c>
      <c r="U196" s="12"/>
      <c r="V196" s="12">
        <v>0</v>
      </c>
      <c r="W196" s="12">
        <v>0</v>
      </c>
      <c r="X196" s="12">
        <v>1</v>
      </c>
      <c r="Y196" s="43">
        <v>1</v>
      </c>
      <c r="Z196" s="44">
        <v>0</v>
      </c>
      <c r="AA196" s="178">
        <v>2</v>
      </c>
      <c r="AB196" s="179">
        <f t="shared" ref="AB196:AC196" si="29">SUM(AB197:AB204)</f>
        <v>2</v>
      </c>
      <c r="AC196" s="180">
        <f t="shared" si="29"/>
        <v>0</v>
      </c>
      <c r="AD196" s="181"/>
      <c r="AE196" s="18"/>
      <c r="AF196" s="181"/>
      <c r="AG196" s="181"/>
      <c r="AH196" s="181"/>
      <c r="AI196" s="182"/>
      <c r="AJ196" s="183"/>
    </row>
    <row r="197" spans="1:39" s="227" customFormat="1" ht="12.75" x14ac:dyDescent="0.2">
      <c r="A197" s="217" t="s">
        <v>171</v>
      </c>
      <c r="B197" s="64">
        <v>20</v>
      </c>
      <c r="C197" s="185">
        <v>8</v>
      </c>
      <c r="D197" s="64">
        <v>5</v>
      </c>
      <c r="E197" s="64">
        <v>3</v>
      </c>
      <c r="F197" s="218">
        <v>12</v>
      </c>
      <c r="G197" s="64">
        <v>5</v>
      </c>
      <c r="H197" s="64">
        <v>7</v>
      </c>
      <c r="I197" s="64">
        <v>5</v>
      </c>
      <c r="J197" s="218">
        <v>2</v>
      </c>
      <c r="K197" s="218">
        <v>3</v>
      </c>
      <c r="L197" s="64">
        <v>7</v>
      </c>
      <c r="M197" s="218">
        <v>3</v>
      </c>
      <c r="N197" s="218">
        <v>4</v>
      </c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9"/>
      <c r="Z197" s="220"/>
      <c r="AA197" s="221"/>
      <c r="AB197" s="222"/>
      <c r="AC197" s="223"/>
      <c r="AD197" s="224"/>
      <c r="AE197" s="18"/>
      <c r="AF197" s="224"/>
      <c r="AG197" s="224"/>
      <c r="AH197" s="224"/>
      <c r="AI197" s="225"/>
      <c r="AJ197" s="225"/>
      <c r="AK197" s="225"/>
      <c r="AL197" s="225"/>
      <c r="AM197" s="226"/>
    </row>
    <row r="198" spans="1:39" s="227" customFormat="1" ht="12.75" x14ac:dyDescent="0.2">
      <c r="A198" s="217" t="s">
        <v>172</v>
      </c>
      <c r="B198" s="64">
        <v>13</v>
      </c>
      <c r="C198" s="185">
        <v>5</v>
      </c>
      <c r="D198" s="64">
        <v>2</v>
      </c>
      <c r="E198" s="64">
        <v>3</v>
      </c>
      <c r="F198" s="218">
        <v>8</v>
      </c>
      <c r="G198" s="64">
        <v>4</v>
      </c>
      <c r="H198" s="64">
        <v>4</v>
      </c>
      <c r="I198" s="64">
        <v>3</v>
      </c>
      <c r="J198" s="218">
        <v>2</v>
      </c>
      <c r="K198" s="218">
        <v>1</v>
      </c>
      <c r="L198" s="64">
        <v>4</v>
      </c>
      <c r="M198" s="218">
        <v>1</v>
      </c>
      <c r="N198" s="218">
        <v>3</v>
      </c>
      <c r="O198" s="218"/>
      <c r="P198" s="218"/>
      <c r="Q198" s="218"/>
      <c r="R198" s="218"/>
      <c r="S198" s="218"/>
      <c r="T198" s="218"/>
      <c r="U198" s="218"/>
      <c r="V198" s="218"/>
      <c r="W198" s="218"/>
      <c r="X198" s="218">
        <v>1</v>
      </c>
      <c r="Y198" s="219">
        <v>1</v>
      </c>
      <c r="Z198" s="220"/>
      <c r="AA198" s="221"/>
      <c r="AB198" s="222"/>
      <c r="AC198" s="223"/>
      <c r="AD198" s="224"/>
      <c r="AE198" s="18"/>
      <c r="AF198" s="224"/>
      <c r="AG198" s="224"/>
      <c r="AH198" s="224"/>
      <c r="AI198" s="225"/>
      <c r="AJ198" s="225"/>
      <c r="AK198" s="225"/>
      <c r="AL198" s="225"/>
      <c r="AM198" s="226"/>
    </row>
    <row r="199" spans="1:39" s="227" customFormat="1" ht="12.75" x14ac:dyDescent="0.2">
      <c r="A199" s="217" t="s">
        <v>173</v>
      </c>
      <c r="B199" s="64">
        <v>1</v>
      </c>
      <c r="C199" s="185">
        <v>1</v>
      </c>
      <c r="D199" s="64">
        <v>1</v>
      </c>
      <c r="E199" s="64"/>
      <c r="F199" s="218">
        <v>0</v>
      </c>
      <c r="G199" s="64">
        <v>0</v>
      </c>
      <c r="H199" s="64">
        <v>0</v>
      </c>
      <c r="I199" s="12">
        <v>0</v>
      </c>
      <c r="J199" s="218"/>
      <c r="K199" s="218"/>
      <c r="L199" s="64">
        <v>0</v>
      </c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9"/>
      <c r="Z199" s="220"/>
      <c r="AA199" s="221"/>
      <c r="AB199" s="222"/>
      <c r="AC199" s="223"/>
      <c r="AD199" s="224"/>
      <c r="AE199" s="18"/>
      <c r="AF199" s="224"/>
      <c r="AG199" s="224"/>
      <c r="AH199" s="224"/>
      <c r="AI199" s="225"/>
      <c r="AJ199" s="225"/>
      <c r="AK199" s="225"/>
      <c r="AL199" s="225"/>
      <c r="AM199" s="226"/>
    </row>
    <row r="200" spans="1:39" s="227" customFormat="1" ht="12.75" x14ac:dyDescent="0.2">
      <c r="A200" s="217" t="s">
        <v>174</v>
      </c>
      <c r="B200" s="64">
        <v>8</v>
      </c>
      <c r="C200" s="185">
        <v>7</v>
      </c>
      <c r="D200" s="64">
        <v>4</v>
      </c>
      <c r="E200" s="64">
        <v>3</v>
      </c>
      <c r="F200" s="218">
        <v>1</v>
      </c>
      <c r="G200" s="64">
        <v>1</v>
      </c>
      <c r="H200" s="64">
        <v>0</v>
      </c>
      <c r="I200" s="12">
        <v>0</v>
      </c>
      <c r="J200" s="218"/>
      <c r="K200" s="218"/>
      <c r="L200" s="64">
        <v>1</v>
      </c>
      <c r="M200" s="218">
        <v>1</v>
      </c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9"/>
      <c r="Z200" s="220"/>
      <c r="AA200" s="221"/>
      <c r="AB200" s="222"/>
      <c r="AC200" s="223"/>
      <c r="AD200" s="224"/>
      <c r="AE200" s="18"/>
      <c r="AF200" s="224"/>
      <c r="AG200" s="224"/>
      <c r="AH200" s="224"/>
      <c r="AI200" s="225"/>
      <c r="AJ200" s="225"/>
      <c r="AK200" s="225"/>
      <c r="AL200" s="225"/>
      <c r="AM200" s="226"/>
    </row>
    <row r="201" spans="1:39" s="227" customFormat="1" ht="12.75" x14ac:dyDescent="0.2">
      <c r="A201" s="217" t="s">
        <v>175</v>
      </c>
      <c r="B201" s="64">
        <v>1</v>
      </c>
      <c r="C201" s="185">
        <v>1</v>
      </c>
      <c r="D201" s="64"/>
      <c r="E201" s="64">
        <v>1</v>
      </c>
      <c r="F201" s="218">
        <v>0</v>
      </c>
      <c r="G201" s="64">
        <v>0</v>
      </c>
      <c r="H201" s="64">
        <v>0</v>
      </c>
      <c r="I201" s="12">
        <v>0</v>
      </c>
      <c r="J201" s="218"/>
      <c r="K201" s="218"/>
      <c r="L201" s="12">
        <v>0</v>
      </c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9"/>
      <c r="Z201" s="220"/>
      <c r="AA201" s="221"/>
      <c r="AB201" s="222"/>
      <c r="AC201" s="223"/>
      <c r="AD201" s="224"/>
      <c r="AE201" s="18"/>
      <c r="AF201" s="224"/>
      <c r="AG201" s="224"/>
      <c r="AH201" s="224"/>
      <c r="AI201" s="225"/>
      <c r="AJ201" s="225"/>
      <c r="AK201" s="225"/>
      <c r="AL201" s="225"/>
      <c r="AM201" s="226"/>
    </row>
    <row r="202" spans="1:39" s="227" customFormat="1" ht="12.75" x14ac:dyDescent="0.2">
      <c r="A202" s="217" t="s">
        <v>176</v>
      </c>
      <c r="B202" s="64">
        <v>2</v>
      </c>
      <c r="C202" s="185">
        <v>2</v>
      </c>
      <c r="D202" s="64">
        <v>1</v>
      </c>
      <c r="E202" s="64">
        <v>1</v>
      </c>
      <c r="F202" s="218">
        <v>0</v>
      </c>
      <c r="G202" s="64">
        <v>0</v>
      </c>
      <c r="H202" s="64">
        <v>0</v>
      </c>
      <c r="I202" s="12">
        <v>0</v>
      </c>
      <c r="J202" s="218"/>
      <c r="K202" s="218"/>
      <c r="L202" s="12">
        <v>0</v>
      </c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9"/>
      <c r="Z202" s="220"/>
      <c r="AA202" s="221"/>
      <c r="AB202" s="222"/>
      <c r="AC202" s="223"/>
      <c r="AD202" s="224"/>
      <c r="AE202" s="18"/>
      <c r="AF202" s="224"/>
      <c r="AG202" s="224"/>
      <c r="AH202" s="224"/>
      <c r="AI202" s="225"/>
      <c r="AJ202" s="225"/>
      <c r="AK202" s="225"/>
      <c r="AL202" s="225"/>
      <c r="AM202" s="226"/>
    </row>
    <row r="203" spans="1:39" s="184" customFormat="1" ht="12.75" x14ac:dyDescent="0.2">
      <c r="A203" s="62" t="s">
        <v>177</v>
      </c>
      <c r="B203" s="64">
        <v>0</v>
      </c>
      <c r="C203" s="185">
        <v>0</v>
      </c>
      <c r="D203" s="64"/>
      <c r="E203" s="64"/>
      <c r="F203" s="218">
        <v>0</v>
      </c>
      <c r="G203" s="64">
        <v>0</v>
      </c>
      <c r="H203" s="64">
        <v>0</v>
      </c>
      <c r="I203" s="12">
        <v>0</v>
      </c>
      <c r="J203" s="74"/>
      <c r="K203" s="74"/>
      <c r="L203" s="7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118"/>
      <c r="Z203" s="120"/>
      <c r="AA203" s="189"/>
      <c r="AB203" s="228"/>
      <c r="AC203" s="188"/>
      <c r="AD203" s="116"/>
      <c r="AE203" s="18"/>
      <c r="AF203" s="116"/>
      <c r="AG203" s="116"/>
      <c r="AH203" s="116"/>
      <c r="AI203" s="116"/>
      <c r="AJ203" s="116"/>
      <c r="AK203" s="116"/>
      <c r="AL203" s="116"/>
      <c r="AM203" s="229"/>
    </row>
    <row r="204" spans="1:39" s="184" customFormat="1" ht="12.75" x14ac:dyDescent="0.2">
      <c r="A204" s="49" t="s">
        <v>178</v>
      </c>
      <c r="B204" s="64">
        <v>7</v>
      </c>
      <c r="C204" s="185">
        <v>0</v>
      </c>
      <c r="D204" s="64"/>
      <c r="E204" s="64"/>
      <c r="F204" s="218">
        <v>7</v>
      </c>
      <c r="G204" s="64">
        <v>4</v>
      </c>
      <c r="H204" s="64">
        <v>3</v>
      </c>
      <c r="I204" s="64">
        <v>5</v>
      </c>
      <c r="J204" s="74">
        <v>2</v>
      </c>
      <c r="K204" s="74">
        <v>3</v>
      </c>
      <c r="L204" s="7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118"/>
      <c r="Z204" s="120"/>
      <c r="AA204" s="189">
        <v>2</v>
      </c>
      <c r="AB204" s="228">
        <v>2</v>
      </c>
      <c r="AC204" s="188"/>
      <c r="AD204" s="156" t="s">
        <v>179</v>
      </c>
      <c r="AE204" s="18"/>
      <c r="AF204" s="156"/>
      <c r="AG204" s="156"/>
      <c r="AH204" s="156"/>
      <c r="AI204" s="116"/>
      <c r="AJ204" s="116"/>
      <c r="AK204" s="116"/>
      <c r="AL204" s="116"/>
      <c r="AM204" s="229"/>
    </row>
    <row r="205" spans="1:39" s="231" customFormat="1" ht="12.75" x14ac:dyDescent="0.2">
      <c r="A205" s="99" t="s">
        <v>180</v>
      </c>
      <c r="B205" s="12">
        <v>20</v>
      </c>
      <c r="C205" s="148">
        <v>20</v>
      </c>
      <c r="D205" s="12">
        <v>4</v>
      </c>
      <c r="E205" s="12">
        <v>16</v>
      </c>
      <c r="F205" s="207">
        <v>0</v>
      </c>
      <c r="G205" s="12">
        <v>0</v>
      </c>
      <c r="H205" s="12">
        <v>0</v>
      </c>
      <c r="I205" s="12">
        <v>0</v>
      </c>
      <c r="J205" s="70"/>
      <c r="K205" s="70"/>
      <c r="L205" s="70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3"/>
      <c r="Z205" s="44"/>
      <c r="AA205" s="178"/>
      <c r="AB205" s="46"/>
      <c r="AC205" s="47"/>
      <c r="AD205" s="129"/>
      <c r="AE205" s="18"/>
      <c r="AF205" s="129"/>
      <c r="AG205" s="129"/>
      <c r="AH205" s="129"/>
      <c r="AI205" s="129"/>
      <c r="AJ205" s="129"/>
      <c r="AK205" s="129"/>
      <c r="AL205" s="129"/>
      <c r="AM205" s="230"/>
    </row>
    <row r="206" spans="1:39" s="192" customFormat="1" ht="12.75" x14ac:dyDescent="0.2">
      <c r="A206" s="36" t="s">
        <v>181</v>
      </c>
      <c r="B206" s="12">
        <v>48</v>
      </c>
      <c r="C206" s="148">
        <v>18</v>
      </c>
      <c r="D206" s="12">
        <v>1</v>
      </c>
      <c r="E206" s="12">
        <v>17</v>
      </c>
      <c r="F206" s="207">
        <v>30</v>
      </c>
      <c r="G206" s="12">
        <v>2</v>
      </c>
      <c r="H206" s="12">
        <v>28</v>
      </c>
      <c r="I206" s="12">
        <v>22</v>
      </c>
      <c r="J206" s="70">
        <v>2</v>
      </c>
      <c r="K206" s="70">
        <v>20</v>
      </c>
      <c r="L206" s="70"/>
      <c r="M206" s="12"/>
      <c r="N206" s="12"/>
      <c r="O206" s="12"/>
      <c r="P206" s="12"/>
      <c r="Q206" s="12"/>
      <c r="R206" s="12"/>
      <c r="S206" s="12"/>
      <c r="T206" s="12"/>
      <c r="U206" s="12">
        <v>8</v>
      </c>
      <c r="V206" s="12"/>
      <c r="W206" s="12">
        <v>8</v>
      </c>
      <c r="X206" s="12"/>
      <c r="Y206" s="43"/>
      <c r="Z206" s="44"/>
      <c r="AA206" s="178"/>
      <c r="AB206" s="179"/>
      <c r="AC206" s="180"/>
      <c r="AD206" s="156"/>
      <c r="AE206" s="18"/>
      <c r="AF206" s="156"/>
      <c r="AG206" s="156"/>
      <c r="AH206" s="156"/>
      <c r="AI206" s="156"/>
      <c r="AJ206" s="156"/>
      <c r="AK206" s="156"/>
      <c r="AL206" s="156"/>
      <c r="AM206" s="232"/>
    </row>
    <row r="207" spans="1:39" s="192" customFormat="1" ht="12.75" x14ac:dyDescent="0.2">
      <c r="A207" s="233" t="s">
        <v>182</v>
      </c>
      <c r="B207" s="234">
        <v>5</v>
      </c>
      <c r="C207" s="235">
        <v>4</v>
      </c>
      <c r="D207" s="234">
        <v>2</v>
      </c>
      <c r="E207" s="234">
        <v>2</v>
      </c>
      <c r="F207" s="234">
        <v>1</v>
      </c>
      <c r="G207" s="234">
        <v>0</v>
      </c>
      <c r="H207" s="234">
        <v>1</v>
      </c>
      <c r="I207" s="234">
        <v>0</v>
      </c>
      <c r="J207" s="234"/>
      <c r="K207" s="234"/>
      <c r="L207" s="234"/>
      <c r="M207" s="236"/>
      <c r="N207" s="236"/>
      <c r="O207" s="236"/>
      <c r="P207" s="234"/>
      <c r="Q207" s="234"/>
      <c r="R207" s="234"/>
      <c r="S207" s="234"/>
      <c r="T207" s="234"/>
      <c r="U207" s="234">
        <v>1</v>
      </c>
      <c r="V207" s="234"/>
      <c r="W207" s="234">
        <v>1</v>
      </c>
      <c r="X207" s="234"/>
      <c r="Y207" s="237"/>
      <c r="Z207" s="238"/>
      <c r="AA207" s="239"/>
      <c r="AB207" s="240"/>
      <c r="AC207" s="241"/>
      <c r="AD207" s="156"/>
      <c r="AE207" s="18"/>
      <c r="AF207" s="156"/>
      <c r="AG207" s="156"/>
      <c r="AH207" s="156"/>
      <c r="AI207" s="156"/>
      <c r="AJ207" s="156"/>
      <c r="AK207" s="156"/>
      <c r="AL207" s="156"/>
      <c r="AM207" s="232"/>
    </row>
    <row r="208" spans="1:39" s="243" customFormat="1" ht="12.75" x14ac:dyDescent="0.2">
      <c r="A208" s="242" t="s">
        <v>183</v>
      </c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2"/>
      <c r="AB208" s="242"/>
      <c r="AC208" s="242"/>
      <c r="AD208" s="199"/>
      <c r="AE208" s="18"/>
      <c r="AF208" s="199"/>
      <c r="AG208" s="199"/>
      <c r="AH208" s="199"/>
    </row>
    <row r="209" spans="1:34" s="199" customFormat="1" x14ac:dyDescent="0.2">
      <c r="A209" s="242" t="s">
        <v>184</v>
      </c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2"/>
      <c r="AB209" s="242"/>
      <c r="AC209" s="242"/>
    </row>
    <row r="210" spans="1:34" s="243" customFormat="1" x14ac:dyDescent="0.2">
      <c r="AD210" s="199"/>
      <c r="AE210" s="199"/>
      <c r="AF210" s="199"/>
      <c r="AG210" s="199"/>
      <c r="AH210" s="199"/>
    </row>
    <row r="211" spans="1:34" x14ac:dyDescent="0.2">
      <c r="A211" s="244"/>
    </row>
  </sheetData>
  <mergeCells count="33">
    <mergeCell ref="A1:AC1"/>
    <mergeCell ref="A2:AC2"/>
    <mergeCell ref="A4:A5"/>
    <mergeCell ref="B4:B5"/>
    <mergeCell ref="C4:C5"/>
    <mergeCell ref="F4:AC4"/>
    <mergeCell ref="G5:H5"/>
    <mergeCell ref="R5:T5"/>
    <mergeCell ref="U5:W5"/>
    <mergeCell ref="X5:Z5"/>
    <mergeCell ref="AA5:AC5"/>
    <mergeCell ref="A77:AC77"/>
    <mergeCell ref="A78:AC78"/>
    <mergeCell ref="A80:A81"/>
    <mergeCell ref="B80:B81"/>
    <mergeCell ref="C80:C81"/>
    <mergeCell ref="F80:AC80"/>
    <mergeCell ref="G81:H81"/>
    <mergeCell ref="R81:T81"/>
    <mergeCell ref="U81:W81"/>
    <mergeCell ref="U160:W160"/>
    <mergeCell ref="X160:Z160"/>
    <mergeCell ref="AA160:AC160"/>
    <mergeCell ref="X81:Z81"/>
    <mergeCell ref="AA81:AC81"/>
    <mergeCell ref="A156:AC156"/>
    <mergeCell ref="A157:AC157"/>
    <mergeCell ref="A159:A160"/>
    <mergeCell ref="B159:B160"/>
    <mergeCell ref="C159:C160"/>
    <mergeCell ref="F159:AC159"/>
    <mergeCell ref="G160:H160"/>
    <mergeCell ref="R160:T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2017-11-13T19:02:14Z</dcterms:created>
  <dcterms:modified xsi:type="dcterms:W3CDTF">2018-01-31T20:58:11Z</dcterms:modified>
</cp:coreProperties>
</file>