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8" i="1" l="1"/>
  <c r="I108" i="1" s="1"/>
  <c r="B107" i="1"/>
  <c r="B106" i="1"/>
  <c r="H105" i="1"/>
  <c r="G105" i="1"/>
  <c r="F105" i="1"/>
  <c r="E105" i="1"/>
  <c r="B105" i="1" s="1"/>
  <c r="I105" i="1" s="1"/>
  <c r="D105" i="1"/>
  <c r="B104" i="1"/>
  <c r="I104" i="1" s="1"/>
  <c r="B103" i="1"/>
  <c r="B102" i="1"/>
  <c r="B101" i="1"/>
  <c r="B100" i="1"/>
  <c r="B99" i="1"/>
  <c r="I98" i="1"/>
  <c r="H98" i="1"/>
  <c r="H92" i="1" s="1"/>
  <c r="G98" i="1"/>
  <c r="G92" i="1" s="1"/>
  <c r="F98" i="1"/>
  <c r="E98" i="1"/>
  <c r="D98" i="1"/>
  <c r="B98" i="1"/>
  <c r="B97" i="1"/>
  <c r="B96" i="1"/>
  <c r="B95" i="1"/>
  <c r="B94" i="1"/>
  <c r="H93" i="1"/>
  <c r="G93" i="1"/>
  <c r="F93" i="1"/>
  <c r="F92" i="1" s="1"/>
  <c r="E93" i="1"/>
  <c r="B93" i="1" s="1"/>
  <c r="D93" i="1"/>
  <c r="D92" i="1"/>
  <c r="B91" i="1"/>
  <c r="I91" i="1" s="1"/>
  <c r="B90" i="1"/>
  <c r="I90" i="1" s="1"/>
  <c r="B89" i="1"/>
  <c r="B88" i="1"/>
  <c r="H87" i="1"/>
  <c r="G87" i="1"/>
  <c r="F87" i="1"/>
  <c r="E87" i="1"/>
  <c r="D87" i="1"/>
  <c r="B86" i="1"/>
  <c r="B85" i="1"/>
  <c r="H84" i="1"/>
  <c r="G84" i="1"/>
  <c r="F84" i="1"/>
  <c r="E84" i="1"/>
  <c r="B84" i="1" s="1"/>
  <c r="I84" i="1" s="1"/>
  <c r="D84" i="1"/>
  <c r="B83" i="1"/>
  <c r="B82" i="1"/>
  <c r="B81" i="1"/>
  <c r="B80" i="1"/>
  <c r="B79" i="1"/>
  <c r="I79" i="1" s="1"/>
  <c r="B78" i="1"/>
  <c r="H77" i="1"/>
  <c r="G77" i="1"/>
  <c r="F77" i="1"/>
  <c r="E77" i="1"/>
  <c r="D77" i="1"/>
  <c r="B76" i="1"/>
  <c r="B75" i="1"/>
  <c r="B74" i="1"/>
  <c r="B73" i="1"/>
  <c r="B72" i="1"/>
  <c r="I71" i="1"/>
  <c r="H71" i="1"/>
  <c r="G71" i="1"/>
  <c r="F71" i="1"/>
  <c r="E71" i="1"/>
  <c r="D71" i="1"/>
  <c r="G70" i="1"/>
  <c r="D70" i="1" l="1"/>
  <c r="H70" i="1"/>
  <c r="E70" i="1"/>
  <c r="F70" i="1"/>
  <c r="I93" i="1"/>
  <c r="I92" i="1" s="1"/>
  <c r="I78" i="1"/>
  <c r="B87" i="1"/>
  <c r="B77" i="1"/>
  <c r="E92" i="1"/>
  <c r="B92" i="1" s="1"/>
  <c r="I89" i="1"/>
  <c r="B70" i="1"/>
  <c r="B71" i="1"/>
  <c r="C76" i="1" l="1"/>
  <c r="C107" i="1"/>
  <c r="C102" i="1"/>
  <c r="C95" i="1"/>
  <c r="C82" i="1"/>
  <c r="C97" i="1"/>
  <c r="C72" i="1"/>
  <c r="C88" i="1"/>
  <c r="C74" i="1"/>
  <c r="C100" i="1"/>
  <c r="C85" i="1"/>
  <c r="C80" i="1"/>
  <c r="C89" i="1"/>
  <c r="C101" i="1"/>
  <c r="C75" i="1"/>
  <c r="C99" i="1"/>
  <c r="C83" i="1"/>
  <c r="C79" i="1"/>
  <c r="C78" i="1"/>
  <c r="C96" i="1"/>
  <c r="C84" i="1"/>
  <c r="C105" i="1"/>
  <c r="C103" i="1"/>
  <c r="C86" i="1"/>
  <c r="C90" i="1"/>
  <c r="C81" i="1"/>
  <c r="C94" i="1"/>
  <c r="C98" i="1"/>
  <c r="C93" i="1"/>
  <c r="C73" i="1"/>
  <c r="C106" i="1"/>
  <c r="C71" i="1"/>
  <c r="C70" i="1"/>
  <c r="C92" i="1"/>
  <c r="C77" i="1"/>
  <c r="I77" i="1"/>
  <c r="I87" i="1"/>
  <c r="C87" i="1"/>
  <c r="I70" i="1" l="1"/>
</calcChain>
</file>

<file path=xl/sharedStrings.xml><?xml version="1.0" encoding="utf-8"?>
<sst xmlns="http://schemas.openxmlformats.org/spreadsheetml/2006/main" count="120" uniqueCount="95">
  <si>
    <t xml:space="preserve">   RESUMEN: MATRÍCULA DE  PREGRADO Y GRADO ,  POR SEXO, TURNO  </t>
  </si>
  <si>
    <t>Y CLASE DE INGRESO, SEGÚN FACULTAD Y CARRERA</t>
  </si>
  <si>
    <t>PRIMER SEMESTRE 2016</t>
  </si>
  <si>
    <t>FACULTAD Y CARRERA</t>
  </si>
  <si>
    <t>TOTAL</t>
  </si>
  <si>
    <t>SEXO</t>
  </si>
  <si>
    <t>TURNO</t>
  </si>
  <si>
    <t>CLASE DE INGRESO</t>
  </si>
  <si>
    <t>Nº</t>
  </si>
  <si>
    <t>%</t>
  </si>
  <si>
    <t>HOMBRES</t>
  </si>
  <si>
    <t>MUJERES</t>
  </si>
  <si>
    <t>DIURNO</t>
  </si>
  <si>
    <t>NOCTURNO</t>
  </si>
  <si>
    <t>PRIMER</t>
  </si>
  <si>
    <t>REINGRESO</t>
  </si>
  <si>
    <t>INGRESO</t>
  </si>
  <si>
    <t>GRAN TOTAL</t>
  </si>
  <si>
    <r>
      <t xml:space="preserve">   </t>
    </r>
    <r>
      <rPr>
        <b/>
        <sz val="10"/>
        <color indexed="18"/>
        <rFont val="Arial"/>
        <family val="2"/>
      </rPr>
      <t>Total de Licenciatura</t>
    </r>
  </si>
  <si>
    <r>
      <t xml:space="preserve">        </t>
    </r>
    <r>
      <rPr>
        <sz val="10"/>
        <color indexed="18"/>
        <rFont val="Arial"/>
        <family val="2"/>
      </rPr>
      <t>Sub-Total de Lic. en Ingeniería</t>
    </r>
  </si>
  <si>
    <r>
      <t xml:space="preserve">        </t>
    </r>
    <r>
      <rPr>
        <sz val="10"/>
        <color indexed="18"/>
        <rFont val="Arial"/>
        <family val="2"/>
      </rPr>
      <t>Sub-Total de Licenciaturas</t>
    </r>
  </si>
  <si>
    <r>
      <t xml:space="preserve">        </t>
    </r>
    <r>
      <rPr>
        <sz val="10"/>
        <color indexed="18"/>
        <rFont val="Arial"/>
        <family val="2"/>
      </rPr>
      <t>Sub-Total de Lic. en Tecnología</t>
    </r>
  </si>
  <si>
    <r>
      <t xml:space="preserve">   </t>
    </r>
    <r>
      <rPr>
        <b/>
        <sz val="10"/>
        <color indexed="18"/>
        <rFont val="Arial"/>
        <family val="2"/>
      </rPr>
      <t>Total de Técnico en Ingeniería</t>
    </r>
  </si>
  <si>
    <r>
      <t xml:space="preserve">   </t>
    </r>
    <r>
      <rPr>
        <b/>
        <sz val="10"/>
        <color indexed="18"/>
        <rFont val="Arial"/>
        <family val="2"/>
      </rPr>
      <t xml:space="preserve">Total de Técnico </t>
    </r>
  </si>
  <si>
    <t>FACULTAD DE ING. CIVIL</t>
  </si>
  <si>
    <t>Sub-Total de Lic. en Ingeniería</t>
  </si>
  <si>
    <r>
      <t xml:space="preserve">    </t>
    </r>
    <r>
      <rPr>
        <sz val="10"/>
        <color indexed="18"/>
        <rFont val="Arial"/>
        <family val="2"/>
      </rPr>
      <t>Lic. en Ing. Ambiental</t>
    </r>
  </si>
  <si>
    <r>
      <t xml:space="preserve">    </t>
    </r>
    <r>
      <rPr>
        <sz val="10"/>
        <color indexed="18"/>
        <rFont val="Arial"/>
        <family val="2"/>
      </rPr>
      <t>Lic. en Ing. Civil</t>
    </r>
  </si>
  <si>
    <r>
      <t xml:space="preserve">    </t>
    </r>
    <r>
      <rPr>
        <sz val="10"/>
        <color indexed="18"/>
        <rFont val="Arial"/>
        <family val="2"/>
      </rPr>
      <t>Lic. en Ing. Geológica</t>
    </r>
  </si>
  <si>
    <r>
      <t xml:space="preserve">    </t>
    </r>
    <r>
      <rPr>
        <sz val="10"/>
        <color indexed="18"/>
        <rFont val="Arial"/>
        <family val="2"/>
      </rPr>
      <t>Lic. en Ing. Geomática</t>
    </r>
  </si>
  <si>
    <r>
      <t xml:space="preserve">    </t>
    </r>
    <r>
      <rPr>
        <sz val="10"/>
        <color indexed="18"/>
        <rFont val="Arial"/>
        <family val="2"/>
      </rPr>
      <t>Lic. en Ing. Marítima Portuaria</t>
    </r>
  </si>
  <si>
    <t>Sub-Total de Licenciatura</t>
  </si>
  <si>
    <r>
      <t xml:space="preserve">    </t>
    </r>
    <r>
      <rPr>
        <sz val="10"/>
        <color indexed="18"/>
        <rFont val="Arial"/>
        <family val="2"/>
      </rPr>
      <t>Lic. en Dibujo Automatizado</t>
    </r>
  </si>
  <si>
    <r>
      <t xml:space="preserve">    </t>
    </r>
    <r>
      <rPr>
        <sz val="10"/>
        <color indexed="18"/>
        <rFont val="Arial"/>
        <family val="2"/>
      </rPr>
      <t>Lic. en Edificaciones</t>
    </r>
  </si>
  <si>
    <r>
      <t xml:space="preserve">    </t>
    </r>
    <r>
      <rPr>
        <sz val="10"/>
        <color indexed="18"/>
        <rFont val="Arial"/>
        <family val="2"/>
      </rPr>
      <t>Lic. en Operaciones Marítimas y Portuarias</t>
    </r>
  </si>
  <si>
    <r>
      <t xml:space="preserve">    </t>
    </r>
    <r>
      <rPr>
        <sz val="10"/>
        <color indexed="18"/>
        <rFont val="Arial"/>
        <family val="2"/>
      </rPr>
      <t>Lic. en Saneamiento y Ambiente</t>
    </r>
  </si>
  <si>
    <r>
      <t xml:space="preserve">    </t>
    </r>
    <r>
      <rPr>
        <sz val="10"/>
        <color indexed="18"/>
        <rFont val="Arial"/>
        <family val="2"/>
      </rPr>
      <t>Lic. en Topografía</t>
    </r>
  </si>
  <si>
    <t>Sub-Total de Técnicos en Ing. (1)</t>
  </si>
  <si>
    <t xml:space="preserve">    Técnico en Ing. con Esp. en Edificaciones</t>
  </si>
  <si>
    <t xml:space="preserve">    Técnico en Ing. con Esp. en Topografía</t>
  </si>
  <si>
    <t>FACULTAD DE ING. ELÉCTRICA</t>
  </si>
  <si>
    <r>
      <t xml:space="preserve">    </t>
    </r>
    <r>
      <rPr>
        <sz val="10"/>
        <color indexed="18"/>
        <rFont val="Arial"/>
        <family val="2"/>
      </rPr>
      <t>Lic. en Ing. Eléctrica y Electrónica</t>
    </r>
  </si>
  <si>
    <r>
      <t xml:space="preserve">    </t>
    </r>
    <r>
      <rPr>
        <sz val="10"/>
        <color indexed="18"/>
        <rFont val="Arial"/>
        <family val="2"/>
      </rPr>
      <t>Lic. en Ing. Electromecánica</t>
    </r>
  </si>
  <si>
    <r>
      <t xml:space="preserve">    </t>
    </r>
    <r>
      <rPr>
        <sz val="10"/>
        <color indexed="18"/>
        <rFont val="Arial"/>
        <family val="2"/>
      </rPr>
      <t>Lic. en Ing. Eléctrica</t>
    </r>
  </si>
  <si>
    <r>
      <t xml:space="preserve">    </t>
    </r>
    <r>
      <rPr>
        <sz val="10"/>
        <color indexed="18"/>
        <rFont val="Arial"/>
        <family val="2"/>
      </rPr>
      <t>Lic. en Ing. Electrónica y Telecomunicaciones</t>
    </r>
  </si>
  <si>
    <t xml:space="preserve">   Lic. en Electrónica Digital y Control Automático</t>
  </si>
  <si>
    <t xml:space="preserve">   Lic. en Electrónica y Sistemas de Comunicación</t>
  </si>
  <si>
    <t xml:space="preserve">   Lic. en Sistemas Eléctricos y Automatización</t>
  </si>
  <si>
    <r>
      <t xml:space="preserve">    </t>
    </r>
    <r>
      <rPr>
        <sz val="10"/>
        <color indexed="18"/>
        <rFont val="Arial"/>
        <family val="2"/>
      </rPr>
      <t>Técnico en Ing. con Esp. en Electricidad</t>
    </r>
  </si>
  <si>
    <r>
      <t xml:space="preserve">    </t>
    </r>
    <r>
      <rPr>
        <sz val="10"/>
        <color indexed="18"/>
        <rFont val="Arial"/>
        <family val="2"/>
      </rPr>
      <t>Técnico en Ing. con Esp. en Electrónica</t>
    </r>
  </si>
  <si>
    <r>
      <t xml:space="preserve">    </t>
    </r>
    <r>
      <rPr>
        <sz val="10"/>
        <color indexed="18"/>
        <rFont val="Arial"/>
        <family val="2"/>
      </rPr>
      <t>Técnico en Ing. con Esp. en Telecomunicaciones</t>
    </r>
  </si>
  <si>
    <t>FACULTAD DE ING. INDUSTRIAL</t>
  </si>
  <si>
    <t xml:space="preserve">    Lic. en Ing. Industrial</t>
  </si>
  <si>
    <t xml:space="preserve">    Lic. en Ing. Mecánica Industrial</t>
  </si>
  <si>
    <t xml:space="preserve">    Lic. en Ing. Logística y Cadena de Suministro</t>
  </si>
  <si>
    <t xml:space="preserve">    Lic. en Gestión Administrativa</t>
  </si>
  <si>
    <t xml:space="preserve">    Lic. en Gestión de la Producción Industrial</t>
  </si>
  <si>
    <t xml:space="preserve">    Lic. en Logística y Transporte Multimodal</t>
  </si>
  <si>
    <t xml:space="preserve">    Lic. en Mercadeo y Comercio Internacional (1)</t>
  </si>
  <si>
    <t xml:space="preserve">    Lic. en Mercadeo y Negocios Internacionales</t>
  </si>
  <si>
    <t xml:space="preserve">    Lic. en Recursos Humanos y Gestión de la Productividad</t>
  </si>
  <si>
    <t>PRIMER SEMESTRE 2016 (Conclusión)</t>
  </si>
  <si>
    <t>FACULTAD DE ING. MECÁNICA</t>
  </si>
  <si>
    <t xml:space="preserve">     Lic. en Ing. Aeronáutica</t>
  </si>
  <si>
    <t xml:space="preserve">     Lic. en Ing. de Energía y Ambiente</t>
  </si>
  <si>
    <t xml:space="preserve">     Lic. en Ing. Mantenimiento</t>
  </si>
  <si>
    <t xml:space="preserve">     Lic. en Ing. Mecánica</t>
  </si>
  <si>
    <t xml:space="preserve">     Lic. en Ing. Naval</t>
  </si>
  <si>
    <t xml:space="preserve">     Lic. en Administración de Aviación</t>
  </si>
  <si>
    <t xml:space="preserve">     Lic. en Administración de Aviación con Opción de Vuelo</t>
  </si>
  <si>
    <t xml:space="preserve">     Lic. en Mecánica Automotríz</t>
  </si>
  <si>
    <r>
      <t xml:space="preserve">     </t>
    </r>
    <r>
      <rPr>
        <sz val="10"/>
        <color indexed="18"/>
        <rFont val="Arial"/>
        <family val="2"/>
      </rPr>
      <t>Lic. en</t>
    </r>
    <r>
      <rPr>
        <b/>
        <sz val="10"/>
        <color indexed="18"/>
        <rFont val="Arial"/>
        <family val="2"/>
      </rPr>
      <t xml:space="preserve"> </t>
    </r>
    <r>
      <rPr>
        <sz val="10"/>
        <color indexed="18"/>
        <rFont val="Arial"/>
        <family val="2"/>
      </rPr>
      <t>Mecánica Industrial</t>
    </r>
  </si>
  <si>
    <r>
      <t xml:space="preserve">     </t>
    </r>
    <r>
      <rPr>
        <sz val="10"/>
        <color indexed="18"/>
        <rFont val="Arial"/>
        <family val="2"/>
      </rPr>
      <t>Lic. en</t>
    </r>
    <r>
      <rPr>
        <b/>
        <sz val="10"/>
        <color indexed="18"/>
        <rFont val="Arial"/>
        <family val="2"/>
      </rPr>
      <t xml:space="preserve"> </t>
    </r>
    <r>
      <rPr>
        <sz val="10"/>
        <color indexed="18"/>
        <rFont val="Arial"/>
        <family val="2"/>
      </rPr>
      <t>Refrigeración y Aire Acondicionado</t>
    </r>
  </si>
  <si>
    <t xml:space="preserve">     Lic. en Soldadura</t>
  </si>
  <si>
    <t>Sub-Total de Lic. en Tecnología (1)</t>
  </si>
  <si>
    <t xml:space="preserve">     Lic. en Tecn. Mec. con Esp. en Refrigeración y Aire Acondicionado</t>
  </si>
  <si>
    <t xml:space="preserve">     Lic. en Tecn. Mecánica Industrial</t>
  </si>
  <si>
    <t xml:space="preserve">Sub-Total de Técnicos en Ing. </t>
  </si>
  <si>
    <t xml:space="preserve">     Técnico en Ing. con Esp. en Mecánica Industrial (1)</t>
  </si>
  <si>
    <t xml:space="preserve">     Técnico en Ing. de Mantenimineto de Aeronaves con Esp. En Motores y Fuselaje</t>
  </si>
  <si>
    <t>Técnico en Despacho de Vuelo</t>
  </si>
  <si>
    <t>FACULTAD DE ING. DE SISTEMAS COMPUTACIONALES</t>
  </si>
  <si>
    <t xml:space="preserve">    Lic. en Ing. de Sistemas de Información</t>
  </si>
  <si>
    <t xml:space="preserve">    Lic. en Ing. de Sistemas y Computación</t>
  </si>
  <si>
    <t xml:space="preserve">    Lic. en Ing. de Sistemas Computacionales (1)</t>
  </si>
  <si>
    <t xml:space="preserve">    Lic. en Ing. de Software</t>
  </si>
  <si>
    <t xml:space="preserve">    Lic. en Desarrollo de Software</t>
  </si>
  <si>
    <t xml:space="preserve">    Lic. en Redes Informáticas</t>
  </si>
  <si>
    <t xml:space="preserve">    Lic. en Informática Aplicada a la Educación</t>
  </si>
  <si>
    <t>Lic. en Tecn. de Prog. y Análisis de Sistemas (1)</t>
  </si>
  <si>
    <t>Técnico en Ing. con Esp. en Programación y Análisis de Sistemas (1)</t>
  </si>
  <si>
    <t>FACULTAD DE CIENCIAS Y TECNOLOGÍA</t>
  </si>
  <si>
    <t xml:space="preserve">    Lic. en Ingeniería en Alimentos</t>
  </si>
  <si>
    <t xml:space="preserve">    Lic. en Comunicación Ejecutiva Bilingüe</t>
  </si>
  <si>
    <t>(1) Carreras en Transición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</si>
</sst>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B/.&quot;\ * #,##0_);_(&quot;B/.&quot;\ * \(#,##0\);_(&quot;B/.&quot;\ * &quot;-&quot;_);_(@_)"/>
    <numFmt numFmtId="164" formatCode="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18"/>
      <name val="Arial"/>
      <family val="2"/>
    </font>
    <font>
      <sz val="10"/>
      <name val="Arial"/>
      <family val="2"/>
    </font>
    <font>
      <sz val="13"/>
      <color indexed="18"/>
      <name val="Arial"/>
      <family val="2"/>
    </font>
    <font>
      <b/>
      <sz val="10.5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color indexed="18"/>
      <name val="Arial"/>
      <family val="2"/>
    </font>
    <font>
      <b/>
      <sz val="10.5"/>
      <color indexed="18"/>
      <name val="Arial"/>
      <family val="2"/>
    </font>
    <font>
      <b/>
      <u/>
      <sz val="10.5"/>
      <color rgb="FF000080"/>
      <name val="Arial"/>
      <family val="2"/>
    </font>
    <font>
      <b/>
      <sz val="10.5"/>
      <color rgb="FFFF0000"/>
      <name val="Arial"/>
      <family val="2"/>
    </font>
    <font>
      <sz val="10.5"/>
      <name val="Arial"/>
      <family val="2"/>
    </font>
    <font>
      <b/>
      <sz val="10"/>
      <color indexed="18"/>
      <name val="Arial"/>
      <family val="2"/>
    </font>
    <font>
      <b/>
      <sz val="10"/>
      <color rgb="FF000080"/>
      <name val="Arial"/>
      <family val="2"/>
    </font>
    <font>
      <b/>
      <sz val="9"/>
      <color indexed="18"/>
      <name val="Arial"/>
      <family val="2"/>
    </font>
    <font>
      <b/>
      <sz val="9"/>
      <color rgb="FF000080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9"/>
      <color rgb="FF00008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8"/>
      <name val="Arial Unicode MS"/>
      <family val="2"/>
    </font>
    <font>
      <sz val="9"/>
      <color indexed="18"/>
      <name val="Arial Unicode MS"/>
      <family val="2"/>
    </font>
    <font>
      <sz val="9"/>
      <color rgb="FF002060"/>
      <name val="Arial Unicode MS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Arial Unicode MS"/>
      <family val="2"/>
    </font>
    <font>
      <b/>
      <sz val="14"/>
      <name val="Arial Unicode MS"/>
      <family val="2"/>
    </font>
    <font>
      <b/>
      <sz val="10"/>
      <name val="Arial Unicode MS"/>
      <family val="2"/>
    </font>
    <font>
      <b/>
      <sz val="9"/>
      <name val="Arial Unicode MS"/>
      <family val="2"/>
    </font>
    <font>
      <b/>
      <u/>
      <sz val="12"/>
      <name val="Arial Unicode MS"/>
      <family val="2"/>
    </font>
    <font>
      <b/>
      <sz val="8"/>
      <name val="Arial Unicode MS"/>
      <family val="2"/>
    </font>
    <font>
      <b/>
      <sz val="11"/>
      <name val="CG Times (W1)"/>
      <family val="1"/>
    </font>
    <font>
      <b/>
      <u/>
      <sz val="12"/>
      <name val="CG Times (W1)"/>
      <family val="1"/>
    </font>
    <font>
      <b/>
      <sz val="10"/>
      <name val="CG Times (W1)"/>
      <family val="1"/>
    </font>
    <font>
      <sz val="10"/>
      <name val="CG Times (W1)"/>
      <family val="1"/>
    </font>
    <font>
      <b/>
      <sz val="12"/>
      <name val="CG Times (W1)"/>
      <family val="1"/>
    </font>
    <font>
      <sz val="11"/>
      <name val="CG Times (W1)"/>
      <family val="1"/>
    </font>
    <font>
      <sz val="9"/>
      <name val="CG Times (W1)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7" tint="-0.499984740745262"/>
        <bgColor indexed="49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7" tint="0.59999389629810485"/>
        <bgColor indexed="26"/>
      </patternFill>
    </fill>
  </fills>
  <borders count="22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 style="thin">
        <color indexed="18"/>
      </right>
      <top style="medium">
        <color indexed="9"/>
      </top>
      <bottom/>
      <diagonal/>
    </border>
    <border>
      <left style="thin">
        <color indexed="18"/>
      </left>
      <right style="thin">
        <color indexed="18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9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medium">
        <color indexed="9"/>
      </right>
      <top/>
      <bottom style="thin">
        <color indexed="18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22">
    <xf numFmtId="0" fontId="0" fillId="0" borderId="0" xfId="0"/>
    <xf numFmtId="42" fontId="2" fillId="0" borderId="0" xfId="1" applyFont="1" applyFill="1" applyBorder="1" applyAlignment="1" applyProtection="1">
      <alignment horizontal="left"/>
    </xf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8" fillId="0" borderId="13" xfId="0" applyFont="1" applyBorder="1"/>
    <xf numFmtId="3" fontId="8" fillId="0" borderId="13" xfId="0" applyNumberFormat="1" applyFont="1" applyBorder="1"/>
    <xf numFmtId="3" fontId="8" fillId="0" borderId="14" xfId="0" applyNumberFormat="1" applyFont="1" applyBorder="1"/>
    <xf numFmtId="3" fontId="0" fillId="0" borderId="0" xfId="0" applyNumberFormat="1" applyBorder="1"/>
    <xf numFmtId="3" fontId="11" fillId="0" borderId="0" xfId="0" applyNumberFormat="1" applyFont="1" applyBorder="1"/>
    <xf numFmtId="3" fontId="3" fillId="0" borderId="0" xfId="0" applyNumberFormat="1" applyFont="1"/>
    <xf numFmtId="3" fontId="12" fillId="0" borderId="0" xfId="0" applyNumberFormat="1" applyFont="1"/>
    <xf numFmtId="0" fontId="12" fillId="0" borderId="0" xfId="0" applyFont="1"/>
    <xf numFmtId="3" fontId="14" fillId="0" borderId="16" xfId="0" applyNumberFormat="1" applyFont="1" applyBorder="1"/>
    <xf numFmtId="3" fontId="14" fillId="2" borderId="16" xfId="0" applyNumberFormat="1" applyFont="1" applyFill="1" applyBorder="1"/>
    <xf numFmtId="3" fontId="14" fillId="0" borderId="17" xfId="0" applyNumberFormat="1" applyFont="1" applyBorder="1"/>
    <xf numFmtId="0" fontId="0" fillId="0" borderId="0" xfId="0" applyFont="1"/>
    <xf numFmtId="3" fontId="16" fillId="0" borderId="16" xfId="0" applyNumberFormat="1" applyFont="1" applyBorder="1"/>
    <xf numFmtId="164" fontId="16" fillId="3" borderId="16" xfId="0" applyNumberFormat="1" applyFont="1" applyFill="1" applyBorder="1"/>
    <xf numFmtId="3" fontId="16" fillId="0" borderId="18" xfId="0" applyNumberFormat="1" applyFont="1" applyBorder="1"/>
    <xf numFmtId="0" fontId="17" fillId="0" borderId="0" xfId="0" applyFont="1"/>
    <xf numFmtId="3" fontId="19" fillId="0" borderId="16" xfId="0" applyNumberFormat="1" applyFont="1" applyBorder="1"/>
    <xf numFmtId="164" fontId="19" fillId="3" borderId="16" xfId="0" applyNumberFormat="1" applyFont="1" applyFill="1" applyBorder="1"/>
    <xf numFmtId="3" fontId="19" fillId="0" borderId="18" xfId="0" applyNumberFormat="1" applyFont="1" applyBorder="1"/>
    <xf numFmtId="0" fontId="16" fillId="0" borderId="16" xfId="0" applyFont="1" applyBorder="1"/>
    <xf numFmtId="0" fontId="19" fillId="0" borderId="16" xfId="0" applyFont="1" applyBorder="1"/>
    <xf numFmtId="164" fontId="16" fillId="0" borderId="16" xfId="0" applyNumberFormat="1" applyFont="1" applyBorder="1"/>
    <xf numFmtId="164" fontId="19" fillId="0" borderId="16" xfId="0" applyNumberFormat="1" applyFont="1" applyBorder="1"/>
    <xf numFmtId="0" fontId="4" fillId="0" borderId="0" xfId="0" applyFont="1" applyBorder="1"/>
    <xf numFmtId="0" fontId="4" fillId="0" borderId="1" xfId="0" applyFont="1" applyBorder="1"/>
    <xf numFmtId="3" fontId="18" fillId="0" borderId="16" xfId="0" applyNumberFormat="1" applyFont="1" applyBorder="1"/>
    <xf numFmtId="164" fontId="13" fillId="3" borderId="16" xfId="0" applyNumberFormat="1" applyFont="1" applyFill="1" applyBorder="1"/>
    <xf numFmtId="3" fontId="18" fillId="0" borderId="13" xfId="0" applyNumberFormat="1" applyFont="1" applyBorder="1"/>
    <xf numFmtId="3" fontId="18" fillId="0" borderId="1" xfId="0" applyNumberFormat="1" applyFont="1" applyBorder="1"/>
    <xf numFmtId="0" fontId="20" fillId="0" borderId="0" xfId="0" applyFont="1"/>
    <xf numFmtId="3" fontId="19" fillId="2" borderId="16" xfId="0" applyNumberFormat="1" applyFont="1" applyFill="1" applyBorder="1"/>
    <xf numFmtId="3" fontId="16" fillId="2" borderId="16" xfId="0" applyNumberFormat="1" applyFont="1" applyFill="1" applyBorder="1"/>
    <xf numFmtId="0" fontId="21" fillId="0" borderId="0" xfId="0" applyFont="1"/>
    <xf numFmtId="3" fontId="16" fillId="3" borderId="16" xfId="0" applyNumberFormat="1" applyFont="1" applyFill="1" applyBorder="1"/>
    <xf numFmtId="3" fontId="16" fillId="3" borderId="18" xfId="0" applyNumberFormat="1" applyFont="1" applyFill="1" applyBorder="1"/>
    <xf numFmtId="3" fontId="19" fillId="3" borderId="16" xfId="0" applyNumberFormat="1" applyFont="1" applyFill="1" applyBorder="1"/>
    <xf numFmtId="0" fontId="23" fillId="0" borderId="20" xfId="0" applyFont="1" applyBorder="1"/>
    <xf numFmtId="164" fontId="23" fillId="0" borderId="20" xfId="0" applyNumberFormat="1" applyFont="1" applyBorder="1"/>
    <xf numFmtId="3" fontId="24" fillId="0" borderId="20" xfId="0" applyNumberFormat="1" applyFont="1" applyBorder="1"/>
    <xf numFmtId="3" fontId="23" fillId="0" borderId="20" xfId="0" applyNumberFormat="1" applyFont="1" applyBorder="1"/>
    <xf numFmtId="3" fontId="23" fillId="0" borderId="21" xfId="0" applyNumberFormat="1" applyFont="1" applyBorder="1"/>
    <xf numFmtId="3" fontId="12" fillId="0" borderId="0" xfId="0" applyNumberFormat="1" applyFont="1" applyBorder="1"/>
    <xf numFmtId="0" fontId="8" fillId="4" borderId="0" xfId="0" applyFont="1" applyFill="1" applyBorder="1" applyAlignment="1" applyProtection="1">
      <alignment horizontal="left"/>
    </xf>
    <xf numFmtId="0" fontId="25" fillId="0" borderId="0" xfId="0" applyFont="1" applyBorder="1"/>
    <xf numFmtId="0" fontId="26" fillId="0" borderId="0" xfId="0" applyFont="1" applyFill="1" applyBorder="1" applyAlignment="1">
      <alignment horizontal="center"/>
    </xf>
    <xf numFmtId="0" fontId="25" fillId="0" borderId="0" xfId="0" applyFont="1"/>
    <xf numFmtId="42" fontId="26" fillId="0" borderId="0" xfId="1" applyFont="1" applyFill="1" applyBorder="1" applyAlignment="1" applyProtection="1">
      <alignment horizontal="center"/>
    </xf>
    <xf numFmtId="0" fontId="2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42" fontId="26" fillId="0" borderId="0" xfId="1" applyFont="1" applyFill="1" applyBorder="1" applyAlignment="1" applyProtection="1">
      <alignment horizontal="left"/>
    </xf>
    <xf numFmtId="0" fontId="27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top"/>
    </xf>
    <xf numFmtId="0" fontId="30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0" fillId="0" borderId="0" xfId="0" applyFont="1" applyBorder="1"/>
    <xf numFmtId="0" fontId="33" fillId="0" borderId="0" xfId="0" applyFont="1" applyFill="1" applyBorder="1"/>
    <xf numFmtId="0" fontId="34" fillId="3" borderId="0" xfId="0" applyFont="1" applyFill="1" applyBorder="1"/>
    <xf numFmtId="164" fontId="34" fillId="3" borderId="0" xfId="0" applyNumberFormat="1" applyFont="1" applyFill="1" applyBorder="1"/>
    <xf numFmtId="0" fontId="35" fillId="0" borderId="0" xfId="0" applyFont="1" applyBorder="1"/>
    <xf numFmtId="0" fontId="33" fillId="0" borderId="0" xfId="0" applyFont="1" applyBorder="1"/>
    <xf numFmtId="164" fontId="33" fillId="0" borderId="0" xfId="0" applyNumberFormat="1" applyFont="1" applyBorder="1"/>
    <xf numFmtId="0" fontId="36" fillId="0" borderId="0" xfId="0" applyFont="1" applyFill="1" applyBorder="1"/>
    <xf numFmtId="0" fontId="37" fillId="0" borderId="0" xfId="0" applyFont="1" applyFill="1" applyBorder="1"/>
    <xf numFmtId="0" fontId="33" fillId="0" borderId="0" xfId="0" applyFont="1" applyFill="1" applyBorder="1" applyAlignment="1">
      <alignment horizontal="left"/>
    </xf>
    <xf numFmtId="0" fontId="36" fillId="0" borderId="0" xfId="0" applyFont="1" applyBorder="1"/>
    <xf numFmtId="0" fontId="37" fillId="0" borderId="0" xfId="0" applyFont="1" applyBorder="1"/>
    <xf numFmtId="164" fontId="37" fillId="3" borderId="0" xfId="0" applyNumberFormat="1" applyFont="1" applyFill="1" applyBorder="1"/>
    <xf numFmtId="0" fontId="36" fillId="0" borderId="0" xfId="0" applyFont="1" applyFill="1" applyBorder="1" applyAlignment="1">
      <alignment horizontal="left"/>
    </xf>
    <xf numFmtId="0" fontId="38" fillId="0" borderId="0" xfId="0" applyFont="1" applyBorder="1"/>
    <xf numFmtId="164" fontId="36" fillId="0" borderId="0" xfId="0" applyNumberFormat="1" applyFont="1" applyBorder="1"/>
    <xf numFmtId="0" fontId="33" fillId="0" borderId="0" xfId="0" applyFont="1" applyBorder="1" applyAlignment="1">
      <alignment horizontal="right"/>
    </xf>
    <xf numFmtId="0" fontId="39" fillId="0" borderId="0" xfId="0" applyFont="1" applyFill="1" applyBorder="1"/>
    <xf numFmtId="164" fontId="39" fillId="0" borderId="0" xfId="0" applyNumberFormat="1" applyFont="1" applyBorder="1"/>
    <xf numFmtId="164" fontId="35" fillId="0" borderId="0" xfId="0" applyNumberFormat="1" applyFont="1" applyBorder="1"/>
    <xf numFmtId="0" fontId="38" fillId="0" borderId="0" xfId="0" applyFont="1" applyFill="1" applyBorder="1"/>
    <xf numFmtId="164" fontId="38" fillId="0" borderId="0" xfId="0" applyNumberFormat="1" applyFont="1" applyBorder="1"/>
    <xf numFmtId="0" fontId="36" fillId="0" borderId="0" xfId="0" applyFont="1"/>
    <xf numFmtId="0" fontId="7" fillId="5" borderId="7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 vertical="center" wrapText="1"/>
    </xf>
    <xf numFmtId="0" fontId="8" fillId="8" borderId="12" xfId="0" applyFont="1" applyFill="1" applyBorder="1"/>
    <xf numFmtId="0" fontId="13" fillId="8" borderId="15" xfId="0" applyFont="1" applyFill="1" applyBorder="1" applyAlignment="1">
      <alignment horizontal="center"/>
    </xf>
    <xf numFmtId="0" fontId="15" fillId="8" borderId="15" xfId="0" applyFont="1" applyFill="1" applyBorder="1" applyAlignment="1">
      <alignment horizontal="left"/>
    </xf>
    <xf numFmtId="0" fontId="8" fillId="8" borderId="15" xfId="0" applyFont="1" applyFill="1" applyBorder="1" applyAlignment="1">
      <alignment horizontal="left"/>
    </xf>
    <xf numFmtId="0" fontId="18" fillId="8" borderId="15" xfId="0" applyFont="1" applyFill="1" applyBorder="1"/>
    <xf numFmtId="0" fontId="13" fillId="8" borderId="15" xfId="0" applyFont="1" applyFill="1" applyBorder="1" applyAlignment="1" applyProtection="1"/>
    <xf numFmtId="0" fontId="8" fillId="8" borderId="15" xfId="0" applyFont="1" applyFill="1" applyBorder="1" applyAlignment="1" applyProtection="1"/>
    <xf numFmtId="0" fontId="15" fillId="8" borderId="15" xfId="0" applyFont="1" applyFill="1" applyBorder="1" applyAlignment="1" applyProtection="1"/>
    <xf numFmtId="0" fontId="18" fillId="8" borderId="0" xfId="0" applyFont="1" applyFill="1" applyBorder="1" applyAlignment="1" applyProtection="1"/>
    <xf numFmtId="0" fontId="18" fillId="8" borderId="15" xfId="0" applyFont="1" applyFill="1" applyBorder="1" applyAlignment="1" applyProtection="1"/>
    <xf numFmtId="0" fontId="22" fillId="8" borderId="19" xfId="0" applyFont="1" applyFill="1" applyBorder="1" applyAlignment="1" applyProtection="1"/>
    <xf numFmtId="3" fontId="10" fillId="7" borderId="16" xfId="0" applyNumberFormat="1" applyFont="1" applyFill="1" applyBorder="1" applyAlignment="1">
      <alignment horizontal="right" vertical="center" wrapText="1"/>
    </xf>
    <xf numFmtId="164" fontId="10" fillId="7" borderId="16" xfId="0" applyNumberFormat="1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3"/>
  <sheetViews>
    <sheetView showGridLines="0" showZeros="0" tabSelected="1" workbookViewId="0">
      <selection sqref="A1:I1"/>
    </sheetView>
  </sheetViews>
  <sheetFormatPr baseColWidth="10" defaultColWidth="11" defaultRowHeight="15"/>
  <cols>
    <col min="1" max="1" width="71.7109375" customWidth="1"/>
    <col min="2" max="2" width="8.85546875" customWidth="1"/>
    <col min="3" max="3" width="7.7109375" customWidth="1"/>
    <col min="4" max="5" width="10.140625" customWidth="1"/>
    <col min="6" max="7" width="12.85546875" customWidth="1"/>
    <col min="8" max="8" width="10.5703125" customWidth="1"/>
    <col min="9" max="9" width="14.85546875" customWidth="1"/>
    <col min="10" max="10" width="6.7109375" customWidth="1"/>
  </cols>
  <sheetData>
    <row r="1" spans="1:13" ht="16.5">
      <c r="A1" s="114" t="s">
        <v>0</v>
      </c>
      <c r="B1" s="114"/>
      <c r="C1" s="114"/>
      <c r="D1" s="114"/>
      <c r="E1" s="114"/>
      <c r="F1" s="114"/>
      <c r="G1" s="114"/>
      <c r="H1" s="114"/>
      <c r="I1" s="115"/>
    </row>
    <row r="2" spans="1:13" ht="16.5">
      <c r="A2" s="114" t="s">
        <v>1</v>
      </c>
      <c r="B2" s="114"/>
      <c r="C2" s="114"/>
      <c r="D2" s="114"/>
      <c r="E2" s="114"/>
      <c r="F2" s="114"/>
      <c r="G2" s="114"/>
      <c r="H2" s="114"/>
      <c r="I2" s="114"/>
    </row>
    <row r="3" spans="1:13" ht="16.5">
      <c r="A3" s="114" t="s">
        <v>2</v>
      </c>
      <c r="B3" s="114"/>
      <c r="C3" s="114"/>
      <c r="D3" s="114"/>
      <c r="E3" s="114"/>
      <c r="F3" s="114"/>
      <c r="G3" s="114"/>
      <c r="H3" s="114"/>
      <c r="I3" s="114"/>
    </row>
    <row r="4" spans="1:13" ht="16.5">
      <c r="A4" s="1"/>
      <c r="B4" s="2"/>
      <c r="C4" s="2"/>
      <c r="D4" s="2"/>
      <c r="E4" s="2"/>
      <c r="F4" s="3"/>
      <c r="G4" s="4"/>
      <c r="H4" s="4"/>
      <c r="I4" s="4"/>
    </row>
    <row r="5" spans="1:13">
      <c r="A5" s="116" t="s">
        <v>3</v>
      </c>
      <c r="B5" s="119" t="s">
        <v>4</v>
      </c>
      <c r="C5" s="120"/>
      <c r="D5" s="119" t="s">
        <v>5</v>
      </c>
      <c r="E5" s="120"/>
      <c r="F5" s="119" t="s">
        <v>6</v>
      </c>
      <c r="G5" s="120"/>
      <c r="H5" s="119" t="s">
        <v>7</v>
      </c>
      <c r="I5" s="121"/>
    </row>
    <row r="6" spans="1:13">
      <c r="A6" s="117"/>
      <c r="B6" s="110" t="s">
        <v>8</v>
      </c>
      <c r="C6" s="110" t="s">
        <v>9</v>
      </c>
      <c r="D6" s="110" t="s">
        <v>10</v>
      </c>
      <c r="E6" s="110" t="s">
        <v>11</v>
      </c>
      <c r="F6" s="110" t="s">
        <v>12</v>
      </c>
      <c r="G6" s="110" t="s">
        <v>13</v>
      </c>
      <c r="H6" s="93" t="s">
        <v>14</v>
      </c>
      <c r="I6" s="112" t="s">
        <v>15</v>
      </c>
    </row>
    <row r="7" spans="1:13" ht="15.75" thickBot="1">
      <c r="A7" s="118"/>
      <c r="B7" s="111"/>
      <c r="C7" s="111"/>
      <c r="D7" s="111"/>
      <c r="E7" s="111"/>
      <c r="F7" s="111"/>
      <c r="G7" s="111"/>
      <c r="H7" s="94" t="s">
        <v>16</v>
      </c>
      <c r="I7" s="113"/>
      <c r="K7" s="5"/>
      <c r="M7" s="5"/>
    </row>
    <row r="8" spans="1:13">
      <c r="A8" s="96"/>
      <c r="B8" s="6"/>
      <c r="C8" s="6"/>
      <c r="D8" s="7"/>
      <c r="E8" s="7"/>
      <c r="F8" s="7"/>
      <c r="G8" s="7"/>
      <c r="H8" s="7"/>
      <c r="I8" s="8"/>
    </row>
    <row r="9" spans="1:13" s="13" customFormat="1">
      <c r="A9" s="95" t="s">
        <v>17</v>
      </c>
      <c r="B9" s="107">
        <v>21237</v>
      </c>
      <c r="C9" s="108">
        <v>100</v>
      </c>
      <c r="D9" s="107">
        <v>13132</v>
      </c>
      <c r="E9" s="107">
        <v>8105</v>
      </c>
      <c r="F9" s="107">
        <v>11701</v>
      </c>
      <c r="G9" s="107">
        <v>9536</v>
      </c>
      <c r="H9" s="107">
        <v>4352</v>
      </c>
      <c r="I9" s="109">
        <v>16885</v>
      </c>
      <c r="J9" s="9"/>
      <c r="K9" s="10"/>
      <c r="L9" s="11"/>
      <c r="M9" s="12"/>
    </row>
    <row r="10" spans="1:13" s="17" customFormat="1">
      <c r="A10" s="97"/>
      <c r="B10" s="14"/>
      <c r="C10" s="14"/>
      <c r="D10" s="14"/>
      <c r="E10" s="14"/>
      <c r="F10" s="14"/>
      <c r="G10" s="14"/>
      <c r="H10" s="15"/>
      <c r="I10" s="16"/>
      <c r="J10" s="9"/>
      <c r="K10" s="10"/>
      <c r="L10" s="11"/>
      <c r="M10" s="12"/>
    </row>
    <row r="11" spans="1:13" s="21" customFormat="1">
      <c r="A11" s="98" t="s">
        <v>18</v>
      </c>
      <c r="B11" s="18">
        <v>20973</v>
      </c>
      <c r="C11" s="19">
        <v>98.756886565899137</v>
      </c>
      <c r="D11" s="18">
        <v>12910</v>
      </c>
      <c r="E11" s="18">
        <v>8063</v>
      </c>
      <c r="F11" s="18">
        <v>11482</v>
      </c>
      <c r="G11" s="18">
        <v>9491</v>
      </c>
      <c r="H11" s="18">
        <v>4268</v>
      </c>
      <c r="I11" s="20">
        <v>16705</v>
      </c>
      <c r="J11" s="9"/>
      <c r="K11" s="10"/>
      <c r="L11" s="11"/>
      <c r="M11" s="12"/>
    </row>
    <row r="12" spans="1:13" s="17" customFormat="1">
      <c r="A12" s="99" t="s">
        <v>19</v>
      </c>
      <c r="B12" s="22">
        <v>9379</v>
      </c>
      <c r="C12" s="23">
        <v>44.163488251636295</v>
      </c>
      <c r="D12" s="22">
        <v>5784</v>
      </c>
      <c r="E12" s="22">
        <v>3595</v>
      </c>
      <c r="F12" s="22">
        <v>7931</v>
      </c>
      <c r="G12" s="22">
        <v>1448</v>
      </c>
      <c r="H12" s="22">
        <v>2287</v>
      </c>
      <c r="I12" s="24">
        <v>7092</v>
      </c>
      <c r="J12" s="9"/>
      <c r="K12" s="10"/>
      <c r="L12" s="11"/>
      <c r="M12" s="12"/>
    </row>
    <row r="13" spans="1:13" s="17" customFormat="1">
      <c r="A13" s="99" t="s">
        <v>20</v>
      </c>
      <c r="B13" s="22">
        <v>11584</v>
      </c>
      <c r="C13" s="23">
        <v>54.546310684183261</v>
      </c>
      <c r="D13" s="22">
        <v>7117</v>
      </c>
      <c r="E13" s="22">
        <v>4467</v>
      </c>
      <c r="F13" s="22">
        <v>3551</v>
      </c>
      <c r="G13" s="22">
        <v>8033</v>
      </c>
      <c r="H13" s="22">
        <v>1981</v>
      </c>
      <c r="I13" s="24">
        <v>9603</v>
      </c>
      <c r="J13" s="9"/>
      <c r="K13" s="10"/>
      <c r="L13" s="11"/>
      <c r="M13" s="12"/>
    </row>
    <row r="14" spans="1:13" s="17" customFormat="1">
      <c r="A14" s="99" t="s">
        <v>21</v>
      </c>
      <c r="B14" s="22">
        <v>10</v>
      </c>
      <c r="C14" s="23">
        <v>4.7087630079578092E-2</v>
      </c>
      <c r="D14" s="22">
        <v>9</v>
      </c>
      <c r="E14" s="22">
        <v>1</v>
      </c>
      <c r="F14" s="22">
        <v>0</v>
      </c>
      <c r="G14" s="22">
        <v>10</v>
      </c>
      <c r="H14" s="22">
        <v>0</v>
      </c>
      <c r="I14" s="24">
        <v>10</v>
      </c>
      <c r="J14" s="9"/>
      <c r="K14" s="10"/>
      <c r="L14" s="11"/>
      <c r="M14" s="12"/>
    </row>
    <row r="15" spans="1:13" s="21" customFormat="1">
      <c r="A15" s="98" t="s">
        <v>22</v>
      </c>
      <c r="B15" s="18">
        <v>248</v>
      </c>
      <c r="C15" s="19">
        <v>1.1677732259735367</v>
      </c>
      <c r="D15" s="18">
        <v>210</v>
      </c>
      <c r="E15" s="18">
        <v>38</v>
      </c>
      <c r="F15" s="18">
        <v>219</v>
      </c>
      <c r="G15" s="18">
        <v>29</v>
      </c>
      <c r="H15" s="18">
        <v>77</v>
      </c>
      <c r="I15" s="20">
        <v>171</v>
      </c>
      <c r="J15" s="9"/>
      <c r="K15" s="10"/>
      <c r="L15" s="11"/>
      <c r="M15" s="12"/>
    </row>
    <row r="16" spans="1:13" s="21" customFormat="1">
      <c r="A16" s="98" t="s">
        <v>23</v>
      </c>
      <c r="B16" s="18">
        <v>16</v>
      </c>
      <c r="C16" s="19">
        <v>7.5340208127324948E-2</v>
      </c>
      <c r="D16" s="18">
        <v>12</v>
      </c>
      <c r="E16" s="18">
        <v>4</v>
      </c>
      <c r="F16" s="18">
        <v>0</v>
      </c>
      <c r="G16" s="18">
        <v>16</v>
      </c>
      <c r="H16" s="18">
        <v>7</v>
      </c>
      <c r="I16" s="20">
        <v>9</v>
      </c>
      <c r="J16" s="9"/>
      <c r="K16" s="10"/>
      <c r="L16" s="11"/>
      <c r="M16" s="12"/>
    </row>
    <row r="17" spans="1:13" s="17" customFormat="1">
      <c r="A17" s="100"/>
      <c r="B17" s="25">
        <v>0</v>
      </c>
      <c r="C17" s="19">
        <v>0</v>
      </c>
      <c r="D17" s="18"/>
      <c r="E17" s="18"/>
      <c r="F17" s="18"/>
      <c r="G17" s="18"/>
      <c r="H17" s="18"/>
      <c r="I17" s="24">
        <v>0</v>
      </c>
      <c r="J17" s="9"/>
      <c r="K17" s="10"/>
      <c r="L17" s="11"/>
      <c r="M17" s="12"/>
    </row>
    <row r="18" spans="1:13" s="21" customFormat="1">
      <c r="A18" s="101" t="s">
        <v>24</v>
      </c>
      <c r="B18" s="18">
        <v>6031</v>
      </c>
      <c r="C18" s="19">
        <v>28.398549700993549</v>
      </c>
      <c r="D18" s="18">
        <v>3305</v>
      </c>
      <c r="E18" s="18">
        <v>2726</v>
      </c>
      <c r="F18" s="18">
        <v>3140</v>
      </c>
      <c r="G18" s="18">
        <v>2891</v>
      </c>
      <c r="H18" s="18">
        <v>1229</v>
      </c>
      <c r="I18" s="20">
        <v>4802</v>
      </c>
      <c r="J18" s="9"/>
      <c r="K18" s="10"/>
      <c r="L18" s="11"/>
      <c r="M18" s="12"/>
    </row>
    <row r="19" spans="1:13" s="21" customFormat="1">
      <c r="A19" s="101" t="s">
        <v>25</v>
      </c>
      <c r="B19" s="18">
        <v>2852</v>
      </c>
      <c r="C19" s="19">
        <v>13.429392098695672</v>
      </c>
      <c r="D19" s="18">
        <v>1532</v>
      </c>
      <c r="E19" s="18">
        <v>1320</v>
      </c>
      <c r="F19" s="18">
        <v>2344</v>
      </c>
      <c r="G19" s="18">
        <v>508</v>
      </c>
      <c r="H19" s="18">
        <v>711</v>
      </c>
      <c r="I19" s="20">
        <v>2141</v>
      </c>
      <c r="J19" s="9"/>
      <c r="K19" s="10"/>
      <c r="L19" s="11"/>
      <c r="M19" s="12"/>
    </row>
    <row r="20" spans="1:13" s="17" customFormat="1">
      <c r="A20" s="102" t="s">
        <v>26</v>
      </c>
      <c r="B20" s="22">
        <v>431</v>
      </c>
      <c r="C20" s="23">
        <v>2.0294768564298158</v>
      </c>
      <c r="D20" s="22">
        <v>177</v>
      </c>
      <c r="E20" s="22">
        <v>254</v>
      </c>
      <c r="F20" s="22">
        <v>388</v>
      </c>
      <c r="G20" s="22">
        <v>43</v>
      </c>
      <c r="H20" s="22">
        <v>139</v>
      </c>
      <c r="I20" s="24">
        <v>292</v>
      </c>
      <c r="J20" s="9"/>
      <c r="K20" s="10"/>
      <c r="L20" s="11"/>
      <c r="M20" s="12"/>
    </row>
    <row r="21" spans="1:13" s="17" customFormat="1">
      <c r="A21" s="102" t="s">
        <v>27</v>
      </c>
      <c r="B21" s="22">
        <v>1854</v>
      </c>
      <c r="C21" s="23">
        <v>8.7300466167537785</v>
      </c>
      <c r="D21" s="22">
        <v>1087</v>
      </c>
      <c r="E21" s="22">
        <v>767</v>
      </c>
      <c r="F21" s="22">
        <v>1527</v>
      </c>
      <c r="G21" s="22">
        <v>327</v>
      </c>
      <c r="H21" s="22">
        <v>429</v>
      </c>
      <c r="I21" s="24">
        <v>1425</v>
      </c>
      <c r="J21" s="9"/>
      <c r="K21" s="10"/>
      <c r="L21" s="11"/>
      <c r="M21" s="12"/>
    </row>
    <row r="22" spans="1:13" s="17" customFormat="1">
      <c r="A22" s="102" t="s">
        <v>28</v>
      </c>
      <c r="B22" s="22">
        <v>37</v>
      </c>
      <c r="C22" s="23">
        <v>0.17422423129443895</v>
      </c>
      <c r="D22" s="22">
        <v>20</v>
      </c>
      <c r="E22" s="22">
        <v>17</v>
      </c>
      <c r="F22" s="22">
        <v>9</v>
      </c>
      <c r="G22" s="22">
        <v>28</v>
      </c>
      <c r="H22" s="22">
        <v>1</v>
      </c>
      <c r="I22" s="24">
        <v>36</v>
      </c>
      <c r="J22" s="9"/>
      <c r="K22" s="10"/>
      <c r="L22" s="11"/>
      <c r="M22" s="12"/>
    </row>
    <row r="23" spans="1:13" s="17" customFormat="1">
      <c r="A23" s="102" t="s">
        <v>29</v>
      </c>
      <c r="B23" s="22">
        <v>62</v>
      </c>
      <c r="C23" s="23">
        <v>0.29194330649338418</v>
      </c>
      <c r="D23" s="22">
        <v>29</v>
      </c>
      <c r="E23" s="22">
        <v>33</v>
      </c>
      <c r="F23" s="22">
        <v>34</v>
      </c>
      <c r="G23" s="22">
        <v>28</v>
      </c>
      <c r="H23" s="22">
        <v>14</v>
      </c>
      <c r="I23" s="24">
        <v>48</v>
      </c>
      <c r="J23" s="9"/>
      <c r="K23" s="10"/>
      <c r="L23" s="11"/>
      <c r="M23" s="12"/>
    </row>
    <row r="24" spans="1:13" s="17" customFormat="1">
      <c r="A24" s="102" t="s">
        <v>30</v>
      </c>
      <c r="B24" s="22">
        <v>468</v>
      </c>
      <c r="C24" s="23">
        <v>2.2037010877242547</v>
      </c>
      <c r="D24" s="22">
        <v>219</v>
      </c>
      <c r="E24" s="22">
        <v>249</v>
      </c>
      <c r="F24" s="22">
        <v>386</v>
      </c>
      <c r="G24" s="22">
        <v>82</v>
      </c>
      <c r="H24" s="22">
        <v>128</v>
      </c>
      <c r="I24" s="24">
        <v>340</v>
      </c>
      <c r="J24" s="9"/>
      <c r="K24" s="10"/>
      <c r="L24" s="11"/>
      <c r="M24" s="12"/>
    </row>
    <row r="25" spans="1:13" s="21" customFormat="1">
      <c r="A25" s="101" t="s">
        <v>31</v>
      </c>
      <c r="B25" s="18">
        <v>3177</v>
      </c>
      <c r="C25" s="19">
        <v>14.95974007628196</v>
      </c>
      <c r="D25" s="18">
        <v>1772</v>
      </c>
      <c r="E25" s="18">
        <v>1405</v>
      </c>
      <c r="F25" s="18">
        <v>796</v>
      </c>
      <c r="G25" s="18">
        <v>2381</v>
      </c>
      <c r="H25" s="18">
        <v>518</v>
      </c>
      <c r="I25" s="20">
        <v>2659</v>
      </c>
      <c r="J25" s="9"/>
      <c r="K25" s="10"/>
      <c r="L25" s="11"/>
      <c r="M25" s="12"/>
    </row>
    <row r="26" spans="1:13" s="17" customFormat="1">
      <c r="A26" s="103" t="s">
        <v>32</v>
      </c>
      <c r="B26" s="22">
        <v>97</v>
      </c>
      <c r="C26" s="23">
        <v>0.45675001177190755</v>
      </c>
      <c r="D26" s="22">
        <v>50</v>
      </c>
      <c r="E26" s="22">
        <v>47</v>
      </c>
      <c r="F26" s="22">
        <v>12</v>
      </c>
      <c r="G26" s="22">
        <v>85</v>
      </c>
      <c r="H26" s="22">
        <v>20</v>
      </c>
      <c r="I26" s="24">
        <v>77</v>
      </c>
      <c r="J26" s="9"/>
      <c r="K26" s="10"/>
      <c r="L26" s="11"/>
      <c r="M26" s="12"/>
    </row>
    <row r="27" spans="1:13" s="21" customFormat="1">
      <c r="A27" s="103" t="s">
        <v>33</v>
      </c>
      <c r="B27" s="22">
        <v>1240</v>
      </c>
      <c r="C27" s="23">
        <v>5.8388661298676832</v>
      </c>
      <c r="D27" s="22">
        <v>786</v>
      </c>
      <c r="E27" s="22">
        <v>454</v>
      </c>
      <c r="F27" s="22">
        <v>185</v>
      </c>
      <c r="G27" s="22">
        <v>1055</v>
      </c>
      <c r="H27" s="22">
        <v>218</v>
      </c>
      <c r="I27" s="24">
        <v>1022</v>
      </c>
      <c r="J27" s="9"/>
      <c r="K27" s="10"/>
      <c r="L27" s="11"/>
      <c r="M27" s="12"/>
    </row>
    <row r="28" spans="1:13" s="17" customFormat="1">
      <c r="A28" s="102" t="s">
        <v>34</v>
      </c>
      <c r="B28" s="22">
        <v>1086</v>
      </c>
      <c r="C28" s="23">
        <v>5.113716626642181</v>
      </c>
      <c r="D28" s="22">
        <v>495</v>
      </c>
      <c r="E28" s="22">
        <v>591</v>
      </c>
      <c r="F28" s="22">
        <v>527</v>
      </c>
      <c r="G28" s="22">
        <v>559</v>
      </c>
      <c r="H28" s="22">
        <v>159</v>
      </c>
      <c r="I28" s="24">
        <v>927</v>
      </c>
      <c r="J28" s="9"/>
      <c r="K28" s="10"/>
      <c r="L28" s="11"/>
      <c r="M28" s="12"/>
    </row>
    <row r="29" spans="1:13" s="17" customFormat="1">
      <c r="A29" s="102" t="s">
        <v>35</v>
      </c>
      <c r="B29" s="22">
        <v>285</v>
      </c>
      <c r="C29" s="23">
        <v>1.3419974572679758</v>
      </c>
      <c r="D29" s="22">
        <v>143</v>
      </c>
      <c r="E29" s="22">
        <v>142</v>
      </c>
      <c r="F29" s="22">
        <v>14</v>
      </c>
      <c r="G29" s="22">
        <v>271</v>
      </c>
      <c r="H29" s="22">
        <v>48</v>
      </c>
      <c r="I29" s="24">
        <v>237</v>
      </c>
      <c r="J29" s="9"/>
      <c r="K29" s="10"/>
      <c r="L29" s="11"/>
      <c r="M29" s="12"/>
    </row>
    <row r="30" spans="1:13" s="17" customFormat="1">
      <c r="A30" s="102" t="s">
        <v>36</v>
      </c>
      <c r="B30" s="22">
        <v>469</v>
      </c>
      <c r="C30" s="23">
        <v>2.2084098507322123</v>
      </c>
      <c r="D30" s="22">
        <v>298</v>
      </c>
      <c r="E30" s="22">
        <v>171</v>
      </c>
      <c r="F30" s="22">
        <v>58</v>
      </c>
      <c r="G30" s="22">
        <v>411</v>
      </c>
      <c r="H30" s="22">
        <v>73</v>
      </c>
      <c r="I30" s="24">
        <v>396</v>
      </c>
      <c r="J30" s="9"/>
      <c r="K30" s="10"/>
      <c r="L30" s="11"/>
      <c r="M30" s="12"/>
    </row>
    <row r="31" spans="1:13" s="17" customFormat="1">
      <c r="A31" s="101" t="s">
        <v>37</v>
      </c>
      <c r="B31" s="18">
        <v>2</v>
      </c>
      <c r="C31" s="19">
        <v>9.4175260159156185E-3</v>
      </c>
      <c r="D31" s="18">
        <v>1</v>
      </c>
      <c r="E31" s="18">
        <v>1</v>
      </c>
      <c r="F31" s="18">
        <v>0</v>
      </c>
      <c r="G31" s="18">
        <v>2</v>
      </c>
      <c r="H31" s="18">
        <v>0</v>
      </c>
      <c r="I31" s="20">
        <v>2</v>
      </c>
      <c r="J31" s="9"/>
      <c r="K31" s="10"/>
      <c r="L31" s="11"/>
      <c r="M31" s="12"/>
    </row>
    <row r="32" spans="1:13" s="17" customFormat="1">
      <c r="A32" s="102" t="s">
        <v>38</v>
      </c>
      <c r="B32" s="22">
        <v>1</v>
      </c>
      <c r="C32" s="23">
        <v>4.7087630079578092E-3</v>
      </c>
      <c r="D32" s="22"/>
      <c r="E32" s="22">
        <v>1</v>
      </c>
      <c r="F32" s="22"/>
      <c r="G32" s="22">
        <v>1</v>
      </c>
      <c r="H32" s="22"/>
      <c r="I32" s="24">
        <v>1</v>
      </c>
      <c r="J32" s="9"/>
      <c r="K32" s="10"/>
      <c r="L32" s="11"/>
      <c r="M32" s="12"/>
    </row>
    <row r="33" spans="1:256" s="17" customFormat="1" ht="20.25" customHeight="1">
      <c r="A33" s="102" t="s">
        <v>39</v>
      </c>
      <c r="B33" s="22">
        <v>1</v>
      </c>
      <c r="C33" s="23">
        <v>4.7087630079578092E-3</v>
      </c>
      <c r="D33" s="22">
        <v>1</v>
      </c>
      <c r="E33" s="22"/>
      <c r="F33" s="22"/>
      <c r="G33" s="22">
        <v>1</v>
      </c>
      <c r="H33" s="22"/>
      <c r="I33" s="24">
        <v>1</v>
      </c>
      <c r="J33" s="9"/>
      <c r="K33" s="10"/>
      <c r="L33" s="11"/>
      <c r="M33" s="12"/>
    </row>
    <row r="34" spans="1:256" ht="20.25" customHeight="1">
      <c r="A34" s="100"/>
      <c r="B34" s="26">
        <v>0</v>
      </c>
      <c r="C34" s="19"/>
      <c r="D34" s="22"/>
      <c r="E34" s="22"/>
      <c r="F34" s="22"/>
      <c r="G34" s="22"/>
      <c r="H34" s="22"/>
      <c r="I34" s="24">
        <v>0</v>
      </c>
      <c r="J34" s="9"/>
      <c r="K34" s="10"/>
      <c r="L34" s="11"/>
      <c r="M34" s="12"/>
    </row>
    <row r="35" spans="1:256" s="17" customFormat="1" ht="20.25" customHeight="1">
      <c r="A35" s="101" t="s">
        <v>40</v>
      </c>
      <c r="B35" s="18">
        <v>2907</v>
      </c>
      <c r="C35" s="19">
        <v>13.688374064133352</v>
      </c>
      <c r="D35" s="18">
        <v>2341</v>
      </c>
      <c r="E35" s="18">
        <v>566</v>
      </c>
      <c r="F35" s="18">
        <v>1739</v>
      </c>
      <c r="G35" s="18">
        <v>1168</v>
      </c>
      <c r="H35" s="18">
        <v>528</v>
      </c>
      <c r="I35" s="20">
        <v>2379</v>
      </c>
      <c r="J35" s="9"/>
      <c r="K35" s="10"/>
      <c r="L35" s="11"/>
      <c r="M35" s="12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</row>
    <row r="36" spans="1:256" s="21" customFormat="1" ht="20.25" customHeight="1">
      <c r="A36" s="101" t="s">
        <v>25</v>
      </c>
      <c r="B36" s="18">
        <v>1948</v>
      </c>
      <c r="C36" s="19">
        <v>9.1726703395018117</v>
      </c>
      <c r="D36" s="18">
        <v>1498</v>
      </c>
      <c r="E36" s="18">
        <v>450</v>
      </c>
      <c r="F36" s="18">
        <v>1680</v>
      </c>
      <c r="G36" s="18">
        <v>268</v>
      </c>
      <c r="H36" s="18">
        <v>410</v>
      </c>
      <c r="I36" s="20">
        <v>1538</v>
      </c>
      <c r="J36" s="9"/>
      <c r="K36" s="10"/>
      <c r="L36" s="11"/>
      <c r="M36" s="12"/>
    </row>
    <row r="37" spans="1:256" s="17" customFormat="1" ht="20.25" customHeight="1">
      <c r="A37" s="102" t="s">
        <v>41</v>
      </c>
      <c r="B37" s="22">
        <v>281</v>
      </c>
      <c r="C37" s="23">
        <v>1.3231624052361444</v>
      </c>
      <c r="D37" s="22">
        <v>222</v>
      </c>
      <c r="E37" s="22">
        <v>59</v>
      </c>
      <c r="F37" s="22">
        <v>243</v>
      </c>
      <c r="G37" s="22">
        <v>38</v>
      </c>
      <c r="H37" s="22">
        <v>51</v>
      </c>
      <c r="I37" s="24">
        <v>230</v>
      </c>
      <c r="J37" s="9"/>
      <c r="K37" s="10"/>
      <c r="L37" s="11"/>
      <c r="M37" s="12"/>
    </row>
    <row r="38" spans="1:256" s="17" customFormat="1" ht="20.25" customHeight="1">
      <c r="A38" s="102" t="s">
        <v>42</v>
      </c>
      <c r="B38" s="22">
        <v>1200</v>
      </c>
      <c r="C38" s="23">
        <v>5.6505156095493714</v>
      </c>
      <c r="D38" s="22">
        <v>977</v>
      </c>
      <c r="E38" s="22">
        <v>223</v>
      </c>
      <c r="F38" s="22">
        <v>1041</v>
      </c>
      <c r="G38" s="22">
        <v>159</v>
      </c>
      <c r="H38" s="22">
        <v>274</v>
      </c>
      <c r="I38" s="24">
        <v>926</v>
      </c>
      <c r="J38" s="9"/>
      <c r="K38" s="10"/>
      <c r="L38" s="11"/>
      <c r="M38" s="12"/>
    </row>
    <row r="39" spans="1:256" s="17" customFormat="1" ht="20.25" customHeight="1">
      <c r="A39" s="102" t="s">
        <v>43</v>
      </c>
      <c r="B39" s="22">
        <v>28</v>
      </c>
      <c r="C39" s="23">
        <v>0.13184536422281867</v>
      </c>
      <c r="D39" s="22">
        <v>19</v>
      </c>
      <c r="E39" s="22">
        <v>9</v>
      </c>
      <c r="F39" s="22">
        <v>28</v>
      </c>
      <c r="G39" s="22"/>
      <c r="H39" s="22">
        <v>13</v>
      </c>
      <c r="I39" s="24">
        <v>15</v>
      </c>
      <c r="J39" s="9"/>
      <c r="K39" s="10"/>
      <c r="L39" s="11"/>
      <c r="M39" s="12"/>
    </row>
    <row r="40" spans="1:256" s="17" customFormat="1" ht="20.25" customHeight="1">
      <c r="A40" s="102" t="s">
        <v>44</v>
      </c>
      <c r="B40" s="22">
        <v>439</v>
      </c>
      <c r="C40" s="23">
        <v>2.0671469604934782</v>
      </c>
      <c r="D40" s="22">
        <v>280</v>
      </c>
      <c r="E40" s="22">
        <v>159</v>
      </c>
      <c r="F40" s="22">
        <v>368</v>
      </c>
      <c r="G40" s="22">
        <v>71</v>
      </c>
      <c r="H40" s="22">
        <v>72</v>
      </c>
      <c r="I40" s="24">
        <v>367</v>
      </c>
      <c r="J40" s="9"/>
      <c r="K40" s="10"/>
      <c r="L40" s="11"/>
      <c r="M40" s="12"/>
    </row>
    <row r="41" spans="1:256" s="17" customFormat="1" ht="20.25" customHeight="1">
      <c r="A41" s="101" t="s">
        <v>31</v>
      </c>
      <c r="B41" s="18">
        <v>939</v>
      </c>
      <c r="C41" s="19">
        <v>4.4215284644723827</v>
      </c>
      <c r="D41" s="18">
        <v>825</v>
      </c>
      <c r="E41" s="18">
        <v>114</v>
      </c>
      <c r="F41" s="18">
        <v>59</v>
      </c>
      <c r="G41" s="18">
        <v>880</v>
      </c>
      <c r="H41" s="18">
        <v>112</v>
      </c>
      <c r="I41" s="20">
        <v>827</v>
      </c>
      <c r="J41" s="9"/>
      <c r="K41" s="10"/>
      <c r="L41" s="11"/>
      <c r="M41" s="12"/>
    </row>
    <row r="42" spans="1:256" s="17" customFormat="1" ht="20.25" customHeight="1">
      <c r="A42" s="104" t="s">
        <v>45</v>
      </c>
      <c r="B42" s="22">
        <v>22</v>
      </c>
      <c r="C42" s="23">
        <v>0.10359278617507181</v>
      </c>
      <c r="D42" s="22">
        <v>19</v>
      </c>
      <c r="E42" s="22">
        <v>3</v>
      </c>
      <c r="F42" s="22"/>
      <c r="G42" s="22">
        <v>22</v>
      </c>
      <c r="H42" s="22"/>
      <c r="I42" s="24">
        <v>22</v>
      </c>
      <c r="J42" s="9"/>
      <c r="K42" s="10"/>
      <c r="L42" s="11"/>
      <c r="M42" s="12"/>
    </row>
    <row r="43" spans="1:256" s="17" customFormat="1" ht="20.25" customHeight="1">
      <c r="A43" s="104" t="s">
        <v>46</v>
      </c>
      <c r="B43" s="22">
        <v>249</v>
      </c>
      <c r="C43" s="23">
        <v>1.1724819889814946</v>
      </c>
      <c r="D43" s="22">
        <v>210</v>
      </c>
      <c r="E43" s="22">
        <v>39</v>
      </c>
      <c r="F43" s="22">
        <v>17</v>
      </c>
      <c r="G43" s="22">
        <v>232</v>
      </c>
      <c r="H43" s="22">
        <v>18</v>
      </c>
      <c r="I43" s="24">
        <v>231</v>
      </c>
      <c r="J43" s="9"/>
      <c r="K43" s="10"/>
      <c r="L43" s="11"/>
      <c r="M43" s="12"/>
    </row>
    <row r="44" spans="1:256" s="17" customFormat="1" ht="20.25" customHeight="1">
      <c r="A44" s="104" t="s">
        <v>47</v>
      </c>
      <c r="B44" s="22">
        <v>668</v>
      </c>
      <c r="C44" s="23">
        <v>3.1454536893158171</v>
      </c>
      <c r="D44" s="22">
        <v>596</v>
      </c>
      <c r="E44" s="22">
        <v>72</v>
      </c>
      <c r="F44" s="22">
        <v>42</v>
      </c>
      <c r="G44" s="22">
        <v>626</v>
      </c>
      <c r="H44" s="22">
        <v>94</v>
      </c>
      <c r="I44" s="24">
        <v>574</v>
      </c>
      <c r="J44" s="9"/>
      <c r="K44" s="10"/>
      <c r="L44" s="11"/>
      <c r="M44" s="12"/>
    </row>
    <row r="45" spans="1:256" s="21" customFormat="1" ht="20.25" customHeight="1">
      <c r="A45" s="101" t="s">
        <v>37</v>
      </c>
      <c r="B45" s="18">
        <v>20</v>
      </c>
      <c r="C45" s="19">
        <v>9.4175260159156185E-2</v>
      </c>
      <c r="D45" s="18">
        <v>18</v>
      </c>
      <c r="E45" s="18">
        <v>2</v>
      </c>
      <c r="F45" s="18">
        <v>0</v>
      </c>
      <c r="G45" s="18">
        <v>20</v>
      </c>
      <c r="H45" s="18">
        <v>6</v>
      </c>
      <c r="I45" s="20">
        <v>14</v>
      </c>
      <c r="J45" s="9"/>
      <c r="K45" s="10"/>
      <c r="L45" s="11"/>
      <c r="M45" s="12"/>
    </row>
    <row r="46" spans="1:256" s="21" customFormat="1" ht="20.25" customHeight="1">
      <c r="A46" s="102" t="s">
        <v>48</v>
      </c>
      <c r="B46" s="22">
        <v>2</v>
      </c>
      <c r="C46" s="19"/>
      <c r="D46" s="22">
        <v>2</v>
      </c>
      <c r="E46" s="22"/>
      <c r="F46" s="22"/>
      <c r="G46" s="22">
        <v>2</v>
      </c>
      <c r="H46" s="22"/>
      <c r="I46" s="24">
        <v>2</v>
      </c>
      <c r="J46" s="9"/>
      <c r="K46" s="10"/>
      <c r="L46" s="11"/>
      <c r="M46" s="12"/>
    </row>
    <row r="47" spans="1:256" s="17" customFormat="1" ht="20.25" customHeight="1">
      <c r="A47" s="102" t="s">
        <v>49</v>
      </c>
      <c r="B47" s="22">
        <v>4</v>
      </c>
      <c r="C47" s="23">
        <v>1.8835052031831237E-2</v>
      </c>
      <c r="D47" s="22">
        <v>4</v>
      </c>
      <c r="E47" s="22"/>
      <c r="F47" s="22"/>
      <c r="G47" s="22">
        <v>4</v>
      </c>
      <c r="H47" s="22"/>
      <c r="I47" s="24">
        <v>4</v>
      </c>
      <c r="J47" s="9"/>
      <c r="K47" s="10"/>
      <c r="L47" s="11"/>
      <c r="M47" s="12"/>
    </row>
    <row r="48" spans="1:256" s="17" customFormat="1" ht="20.25" customHeight="1">
      <c r="A48" s="102" t="s">
        <v>50</v>
      </c>
      <c r="B48" s="22">
        <v>14</v>
      </c>
      <c r="C48" s="23">
        <v>6.5922682111409336E-2</v>
      </c>
      <c r="D48" s="22">
        <v>12</v>
      </c>
      <c r="E48" s="22">
        <v>2</v>
      </c>
      <c r="F48" s="22"/>
      <c r="G48" s="22">
        <v>14</v>
      </c>
      <c r="H48" s="22">
        <v>6</v>
      </c>
      <c r="I48" s="24">
        <v>8</v>
      </c>
      <c r="J48" s="9"/>
      <c r="K48" s="10"/>
      <c r="L48" s="11"/>
      <c r="M48" s="12"/>
    </row>
    <row r="49" spans="1:13" s="17" customFormat="1">
      <c r="A49" s="102"/>
      <c r="B49" s="22"/>
      <c r="C49" s="23"/>
      <c r="D49" s="22"/>
      <c r="E49" s="22"/>
      <c r="F49" s="22"/>
      <c r="G49" s="22"/>
      <c r="H49" s="22"/>
      <c r="I49" s="24">
        <v>0</v>
      </c>
      <c r="J49" s="9"/>
      <c r="K49" s="10"/>
      <c r="L49" s="11"/>
      <c r="M49" s="12"/>
    </row>
    <row r="50" spans="1:13" s="21" customFormat="1">
      <c r="A50" s="101" t="s">
        <v>51</v>
      </c>
      <c r="B50" s="18">
        <v>5622</v>
      </c>
      <c r="C50" s="27">
        <v>26.472665630738806</v>
      </c>
      <c r="D50" s="18">
        <v>2360</v>
      </c>
      <c r="E50" s="18">
        <v>3262</v>
      </c>
      <c r="F50" s="18">
        <v>3167</v>
      </c>
      <c r="G50" s="18">
        <v>2455</v>
      </c>
      <c r="H50" s="18">
        <v>1059</v>
      </c>
      <c r="I50" s="20">
        <v>4563</v>
      </c>
      <c r="J50" s="9"/>
      <c r="K50" s="10"/>
      <c r="L50" s="11"/>
      <c r="M50" s="12"/>
    </row>
    <row r="51" spans="1:13" s="21" customFormat="1">
      <c r="A51" s="101" t="s">
        <v>25</v>
      </c>
      <c r="B51" s="18">
        <v>1954</v>
      </c>
      <c r="C51" s="27">
        <v>9.2009229175495602</v>
      </c>
      <c r="D51" s="18">
        <v>820</v>
      </c>
      <c r="E51" s="18">
        <v>1134</v>
      </c>
      <c r="F51" s="18">
        <v>1676</v>
      </c>
      <c r="G51" s="18">
        <v>278</v>
      </c>
      <c r="H51" s="18">
        <v>439</v>
      </c>
      <c r="I51" s="20">
        <v>1515</v>
      </c>
      <c r="J51" s="9"/>
      <c r="K51" s="10"/>
      <c r="L51" s="11"/>
      <c r="M51" s="12"/>
    </row>
    <row r="52" spans="1:13" s="17" customFormat="1">
      <c r="A52" s="105" t="s">
        <v>52</v>
      </c>
      <c r="B52" s="22">
        <v>1661</v>
      </c>
      <c r="C52" s="28">
        <v>7.8212553562179208</v>
      </c>
      <c r="D52" s="22">
        <v>658</v>
      </c>
      <c r="E52" s="22">
        <v>1003</v>
      </c>
      <c r="F52" s="22">
        <v>1425</v>
      </c>
      <c r="G52" s="22">
        <v>236</v>
      </c>
      <c r="H52" s="22">
        <v>343</v>
      </c>
      <c r="I52" s="24">
        <v>1318</v>
      </c>
      <c r="J52" s="9"/>
      <c r="K52" s="10"/>
      <c r="L52" s="11"/>
      <c r="M52" s="12"/>
    </row>
    <row r="53" spans="1:13" s="17" customFormat="1">
      <c r="A53" s="105" t="s">
        <v>53</v>
      </c>
      <c r="B53" s="22">
        <v>261</v>
      </c>
      <c r="C53" s="28">
        <v>1.2289871450769883</v>
      </c>
      <c r="D53" s="22">
        <v>154</v>
      </c>
      <c r="E53" s="22">
        <v>107</v>
      </c>
      <c r="F53" s="22">
        <v>219</v>
      </c>
      <c r="G53" s="22">
        <v>42</v>
      </c>
      <c r="H53" s="22">
        <v>64</v>
      </c>
      <c r="I53" s="24">
        <v>197</v>
      </c>
      <c r="J53" s="9"/>
      <c r="K53" s="10"/>
      <c r="L53" s="11"/>
      <c r="M53" s="12"/>
    </row>
    <row r="54" spans="1:13" s="17" customFormat="1">
      <c r="A54" s="105" t="s">
        <v>54</v>
      </c>
      <c r="B54" s="22">
        <v>32</v>
      </c>
      <c r="C54" s="28">
        <v>0.1506804162546499</v>
      </c>
      <c r="D54" s="22">
        <v>8</v>
      </c>
      <c r="E54" s="22">
        <v>24</v>
      </c>
      <c r="F54" s="22">
        <v>32</v>
      </c>
      <c r="G54" s="22"/>
      <c r="H54" s="22">
        <v>32</v>
      </c>
      <c r="I54" s="24"/>
      <c r="J54" s="9"/>
      <c r="K54" s="10"/>
      <c r="L54" s="11"/>
      <c r="M54" s="12"/>
    </row>
    <row r="55" spans="1:13" s="21" customFormat="1">
      <c r="A55" s="101" t="s">
        <v>31</v>
      </c>
      <c r="B55" s="18">
        <v>3668</v>
      </c>
      <c r="C55" s="27">
        <v>17.271742713189244</v>
      </c>
      <c r="D55" s="18">
        <v>1540</v>
      </c>
      <c r="E55" s="18">
        <v>2128</v>
      </c>
      <c r="F55" s="18">
        <v>1491</v>
      </c>
      <c r="G55" s="18">
        <v>2177</v>
      </c>
      <c r="H55" s="18">
        <v>620</v>
      </c>
      <c r="I55" s="20">
        <v>3048</v>
      </c>
      <c r="J55" s="9"/>
      <c r="K55" s="10"/>
      <c r="L55" s="11"/>
      <c r="M55" s="12"/>
    </row>
    <row r="56" spans="1:13" s="17" customFormat="1">
      <c r="A56" s="105" t="s">
        <v>55</v>
      </c>
      <c r="B56" s="22">
        <v>372</v>
      </c>
      <c r="C56" s="28">
        <v>1.7516598389603053</v>
      </c>
      <c r="D56" s="22">
        <v>190</v>
      </c>
      <c r="E56" s="22">
        <v>182</v>
      </c>
      <c r="F56" s="22">
        <v>162</v>
      </c>
      <c r="G56" s="22">
        <v>210</v>
      </c>
      <c r="H56" s="22">
        <v>62</v>
      </c>
      <c r="I56" s="24">
        <v>310</v>
      </c>
      <c r="J56" s="9"/>
      <c r="K56" s="10"/>
      <c r="L56" s="11"/>
      <c r="M56" s="12"/>
    </row>
    <row r="57" spans="1:13" s="17" customFormat="1">
      <c r="A57" s="105" t="s">
        <v>56</v>
      </c>
      <c r="B57" s="22">
        <v>323</v>
      </c>
      <c r="C57" s="28">
        <v>1.5209304515703725</v>
      </c>
      <c r="D57" s="22">
        <v>157</v>
      </c>
      <c r="E57" s="22">
        <v>166</v>
      </c>
      <c r="F57" s="22">
        <v>141</v>
      </c>
      <c r="G57" s="22">
        <v>182</v>
      </c>
      <c r="H57" s="22">
        <v>54</v>
      </c>
      <c r="I57" s="24">
        <v>269</v>
      </c>
      <c r="J57" s="9"/>
      <c r="K57" s="10"/>
      <c r="L57" s="11"/>
      <c r="M57" s="12"/>
    </row>
    <row r="58" spans="1:13" s="17" customFormat="1">
      <c r="A58" s="105" t="s">
        <v>57</v>
      </c>
      <c r="B58" s="22">
        <v>1938</v>
      </c>
      <c r="C58" s="28">
        <v>9.1255827094222344</v>
      </c>
      <c r="D58" s="22">
        <v>821</v>
      </c>
      <c r="E58" s="22">
        <v>1117</v>
      </c>
      <c r="F58" s="22">
        <v>875</v>
      </c>
      <c r="G58" s="22">
        <v>1063</v>
      </c>
      <c r="H58" s="22">
        <v>345</v>
      </c>
      <c r="I58" s="24">
        <v>1593</v>
      </c>
      <c r="J58" s="9"/>
      <c r="K58" s="10"/>
      <c r="L58" s="11"/>
      <c r="M58" s="12"/>
    </row>
    <row r="59" spans="1:13" s="17" customFormat="1">
      <c r="A59" s="105" t="s">
        <v>58</v>
      </c>
      <c r="B59" s="22">
        <v>650</v>
      </c>
      <c r="C59" s="28">
        <v>3.0606959551725761</v>
      </c>
      <c r="D59" s="22">
        <v>223</v>
      </c>
      <c r="E59" s="22">
        <v>427</v>
      </c>
      <c r="F59" s="22">
        <v>229</v>
      </c>
      <c r="G59" s="22">
        <v>421</v>
      </c>
      <c r="H59" s="22"/>
      <c r="I59" s="24">
        <v>650</v>
      </c>
      <c r="J59" s="9"/>
      <c r="K59" s="10"/>
      <c r="L59" s="11"/>
      <c r="M59" s="12"/>
    </row>
    <row r="60" spans="1:13" s="17" customFormat="1">
      <c r="A60" s="105" t="s">
        <v>59</v>
      </c>
      <c r="B60" s="22">
        <v>183</v>
      </c>
      <c r="C60" s="28">
        <v>0.86170363045627918</v>
      </c>
      <c r="D60" s="22">
        <v>85</v>
      </c>
      <c r="E60" s="22">
        <v>98</v>
      </c>
      <c r="F60" s="22">
        <v>84</v>
      </c>
      <c r="G60" s="22">
        <v>99</v>
      </c>
      <c r="H60" s="22">
        <v>135</v>
      </c>
      <c r="I60" s="24">
        <v>48</v>
      </c>
      <c r="J60" s="9"/>
      <c r="K60" s="10"/>
      <c r="L60" s="11"/>
      <c r="M60" s="12"/>
    </row>
    <row r="61" spans="1:13" s="17" customFormat="1">
      <c r="A61" s="105" t="s">
        <v>60</v>
      </c>
      <c r="B61" s="22">
        <v>202</v>
      </c>
      <c r="C61" s="28">
        <v>0.95117012760747754</v>
      </c>
      <c r="D61" s="22">
        <v>64</v>
      </c>
      <c r="E61" s="22">
        <v>138</v>
      </c>
      <c r="F61" s="22"/>
      <c r="G61" s="22">
        <v>202</v>
      </c>
      <c r="H61" s="22">
        <v>24</v>
      </c>
      <c r="I61" s="24">
        <v>178</v>
      </c>
      <c r="J61" s="9"/>
      <c r="K61" s="10"/>
      <c r="L61" s="11"/>
      <c r="M61" s="12"/>
    </row>
    <row r="62" spans="1:13" ht="16.5">
      <c r="A62" s="114" t="s">
        <v>0</v>
      </c>
      <c r="B62" s="114"/>
      <c r="C62" s="114"/>
      <c r="D62" s="114"/>
      <c r="E62" s="114"/>
      <c r="F62" s="114"/>
      <c r="G62" s="114"/>
      <c r="H62" s="114"/>
      <c r="I62" s="115"/>
      <c r="K62" s="10"/>
      <c r="L62" s="11"/>
      <c r="M62" s="12"/>
    </row>
    <row r="63" spans="1:13" ht="16.5">
      <c r="A63" s="114" t="s">
        <v>1</v>
      </c>
      <c r="B63" s="114"/>
      <c r="C63" s="114"/>
      <c r="D63" s="114"/>
      <c r="E63" s="114"/>
      <c r="F63" s="114"/>
      <c r="G63" s="114"/>
      <c r="H63" s="114"/>
      <c r="I63" s="115"/>
      <c r="K63" s="10"/>
      <c r="L63" s="11"/>
      <c r="M63" s="12"/>
    </row>
    <row r="64" spans="1:13" ht="16.5">
      <c r="A64" s="114" t="s">
        <v>61</v>
      </c>
      <c r="B64" s="114"/>
      <c r="C64" s="114"/>
      <c r="D64" s="114"/>
      <c r="E64" s="114"/>
      <c r="F64" s="114"/>
      <c r="G64" s="114"/>
      <c r="H64" s="114"/>
      <c r="I64" s="115"/>
      <c r="K64" s="10"/>
      <c r="L64" s="11"/>
      <c r="M64" s="12"/>
    </row>
    <row r="65" spans="1:13" ht="16.5">
      <c r="A65" s="1"/>
      <c r="B65" s="3"/>
      <c r="C65" s="3"/>
      <c r="D65" s="3"/>
      <c r="E65" s="3"/>
      <c r="F65" s="3"/>
      <c r="G65" s="29"/>
      <c r="H65" s="29"/>
      <c r="I65" s="30"/>
      <c r="K65" s="10"/>
      <c r="L65" s="11"/>
      <c r="M65" s="12"/>
    </row>
    <row r="66" spans="1:13">
      <c r="A66" s="116" t="s">
        <v>3</v>
      </c>
      <c r="B66" s="119" t="s">
        <v>4</v>
      </c>
      <c r="C66" s="120"/>
      <c r="D66" s="119" t="s">
        <v>5</v>
      </c>
      <c r="E66" s="120"/>
      <c r="F66" s="119" t="s">
        <v>6</v>
      </c>
      <c r="G66" s="120"/>
      <c r="H66" s="119" t="s">
        <v>7</v>
      </c>
      <c r="I66" s="121"/>
      <c r="K66" s="10"/>
      <c r="L66" s="11"/>
      <c r="M66" s="12"/>
    </row>
    <row r="67" spans="1:13">
      <c r="A67" s="117"/>
      <c r="B67" s="110" t="s">
        <v>8</v>
      </c>
      <c r="C67" s="110" t="s">
        <v>9</v>
      </c>
      <c r="D67" s="110" t="s">
        <v>10</v>
      </c>
      <c r="E67" s="110" t="s">
        <v>11</v>
      </c>
      <c r="F67" s="110" t="s">
        <v>12</v>
      </c>
      <c r="G67" s="110" t="s">
        <v>13</v>
      </c>
      <c r="H67" s="93" t="s">
        <v>14</v>
      </c>
      <c r="I67" s="112" t="s">
        <v>15</v>
      </c>
      <c r="K67" s="10"/>
      <c r="L67" s="11"/>
      <c r="M67" s="12"/>
    </row>
    <row r="68" spans="1:13" ht="15.75" thickBot="1">
      <c r="A68" s="118"/>
      <c r="B68" s="111"/>
      <c r="C68" s="111"/>
      <c r="D68" s="111"/>
      <c r="E68" s="111"/>
      <c r="F68" s="111"/>
      <c r="G68" s="111"/>
      <c r="H68" s="94" t="s">
        <v>16</v>
      </c>
      <c r="I68" s="113"/>
      <c r="K68" s="10"/>
      <c r="L68" s="11"/>
      <c r="M68" s="12"/>
    </row>
    <row r="69" spans="1:13" s="17" customFormat="1">
      <c r="A69" s="100"/>
      <c r="B69" s="31"/>
      <c r="C69" s="32"/>
      <c r="D69" s="31"/>
      <c r="E69" s="31"/>
      <c r="F69" s="31"/>
      <c r="G69" s="31"/>
      <c r="H69" s="33"/>
      <c r="I69" s="34"/>
      <c r="K69" s="10"/>
      <c r="L69" s="11"/>
      <c r="M69" s="12"/>
    </row>
    <row r="70" spans="1:13" s="21" customFormat="1" ht="13.5">
      <c r="A70" s="101" t="s">
        <v>62</v>
      </c>
      <c r="B70" s="18">
        <f t="shared" ref="B70:B103" si="0">E70+D70</f>
        <v>2668</v>
      </c>
      <c r="C70" s="19">
        <f t="shared" ref="C70:C107" si="1">B70/$B$9*100</f>
        <v>12.562979705231436</v>
      </c>
      <c r="D70" s="18">
        <f t="shared" ref="D70:I70" si="2">SUM(D71+D77+D84+D87+D90)</f>
        <v>2155</v>
      </c>
      <c r="E70" s="18">
        <f t="shared" si="2"/>
        <v>513</v>
      </c>
      <c r="F70" s="18">
        <f t="shared" si="2"/>
        <v>1379</v>
      </c>
      <c r="G70" s="18">
        <f t="shared" si="2"/>
        <v>1289</v>
      </c>
      <c r="H70" s="18">
        <f t="shared" si="2"/>
        <v>671</v>
      </c>
      <c r="I70" s="20">
        <f t="shared" si="2"/>
        <v>1997</v>
      </c>
      <c r="J70" s="35"/>
      <c r="K70" s="10"/>
      <c r="L70" s="11"/>
      <c r="M70" s="12"/>
    </row>
    <row r="71" spans="1:13" s="21" customFormat="1" ht="13.5">
      <c r="A71" s="101" t="s">
        <v>25</v>
      </c>
      <c r="B71" s="18">
        <f>E71+D71</f>
        <v>1172</v>
      </c>
      <c r="C71" s="19">
        <f>B71/$B$9*100</f>
        <v>5.518670245326553</v>
      </c>
      <c r="D71" s="18">
        <f t="shared" ref="D71:I71" si="3">SUM(D72:D76)</f>
        <v>835</v>
      </c>
      <c r="E71" s="18">
        <f t="shared" si="3"/>
        <v>337</v>
      </c>
      <c r="F71" s="18">
        <f t="shared" si="3"/>
        <v>948</v>
      </c>
      <c r="G71" s="18">
        <f t="shared" si="3"/>
        <v>224</v>
      </c>
      <c r="H71" s="18">
        <f t="shared" si="3"/>
        <v>323</v>
      </c>
      <c r="I71" s="20">
        <f t="shared" si="3"/>
        <v>849</v>
      </c>
      <c r="J71" s="35"/>
      <c r="K71" s="10"/>
      <c r="L71" s="11"/>
      <c r="M71" s="12"/>
    </row>
    <row r="72" spans="1:13" s="17" customFormat="1">
      <c r="A72" s="105" t="s">
        <v>63</v>
      </c>
      <c r="B72" s="22">
        <f>E72+D72</f>
        <v>322</v>
      </c>
      <c r="C72" s="23">
        <f>B72/$B$9*100</f>
        <v>1.5162216885624147</v>
      </c>
      <c r="D72" s="22">
        <v>248</v>
      </c>
      <c r="E72" s="22">
        <v>74</v>
      </c>
      <c r="F72" s="22">
        <v>273</v>
      </c>
      <c r="G72" s="22">
        <v>49</v>
      </c>
      <c r="H72" s="22">
        <v>102</v>
      </c>
      <c r="I72" s="24">
        <v>220</v>
      </c>
      <c r="J72" s="35"/>
      <c r="K72" s="10"/>
      <c r="L72" s="11"/>
      <c r="M72" s="12"/>
    </row>
    <row r="73" spans="1:13" s="17" customFormat="1">
      <c r="A73" s="105" t="s">
        <v>64</v>
      </c>
      <c r="B73" s="22">
        <f>E73+D73</f>
        <v>123</v>
      </c>
      <c r="C73" s="23">
        <f>B73/$B$9*100</f>
        <v>0.57917784997881061</v>
      </c>
      <c r="D73" s="22">
        <v>45</v>
      </c>
      <c r="E73" s="22">
        <v>78</v>
      </c>
      <c r="F73" s="22">
        <v>106</v>
      </c>
      <c r="G73" s="22">
        <v>17</v>
      </c>
      <c r="H73" s="22">
        <v>43</v>
      </c>
      <c r="I73" s="24">
        <v>80</v>
      </c>
      <c r="J73" s="35"/>
      <c r="K73" s="10"/>
      <c r="L73" s="11"/>
      <c r="M73" s="12"/>
    </row>
    <row r="74" spans="1:13" s="17" customFormat="1">
      <c r="A74" s="105" t="s">
        <v>65</v>
      </c>
      <c r="B74" s="22">
        <f t="shared" ref="B74:B75" si="4">E74+D74</f>
        <v>27</v>
      </c>
      <c r="C74" s="23">
        <f t="shared" ref="C74:C75" si="5">B74/$B$9*100</f>
        <v>0.12713660121486087</v>
      </c>
      <c r="D74" s="22">
        <v>24</v>
      </c>
      <c r="E74" s="22">
        <v>3</v>
      </c>
      <c r="F74" s="22"/>
      <c r="G74" s="22">
        <v>27</v>
      </c>
      <c r="H74" s="22"/>
      <c r="I74" s="24">
        <v>27</v>
      </c>
      <c r="J74" s="35"/>
      <c r="K74" s="10"/>
      <c r="L74" s="11"/>
      <c r="M74" s="12"/>
    </row>
    <row r="75" spans="1:13" s="17" customFormat="1">
      <c r="A75" s="105" t="s">
        <v>66</v>
      </c>
      <c r="B75" s="22">
        <f t="shared" si="4"/>
        <v>400</v>
      </c>
      <c r="C75" s="23">
        <f t="shared" si="5"/>
        <v>1.8835052031831236</v>
      </c>
      <c r="D75" s="22">
        <v>322</v>
      </c>
      <c r="E75" s="22">
        <v>78</v>
      </c>
      <c r="F75" s="22">
        <v>321</v>
      </c>
      <c r="G75" s="22">
        <v>79</v>
      </c>
      <c r="H75" s="22">
        <v>102</v>
      </c>
      <c r="I75" s="24">
        <v>298</v>
      </c>
      <c r="J75" s="35"/>
      <c r="K75" s="10"/>
      <c r="L75" s="11"/>
      <c r="M75" s="12"/>
    </row>
    <row r="76" spans="1:13" s="17" customFormat="1">
      <c r="A76" s="105" t="s">
        <v>67</v>
      </c>
      <c r="B76" s="22">
        <f>E76+D76</f>
        <v>300</v>
      </c>
      <c r="C76" s="23">
        <f>B76/$B$9*100</f>
        <v>1.4126289023873428</v>
      </c>
      <c r="D76" s="22">
        <v>196</v>
      </c>
      <c r="E76" s="22">
        <v>104</v>
      </c>
      <c r="F76" s="22">
        <v>248</v>
      </c>
      <c r="G76" s="22">
        <v>52</v>
      </c>
      <c r="H76" s="22">
        <v>76</v>
      </c>
      <c r="I76" s="24">
        <v>224</v>
      </c>
      <c r="J76" s="35"/>
      <c r="K76" s="10"/>
      <c r="L76" s="11"/>
      <c r="M76" s="12"/>
    </row>
    <row r="77" spans="1:13" s="21" customFormat="1" ht="13.5">
      <c r="A77" s="101" t="s">
        <v>31</v>
      </c>
      <c r="B77" s="18">
        <f t="shared" si="0"/>
        <v>1252</v>
      </c>
      <c r="C77" s="19">
        <f t="shared" si="1"/>
        <v>5.8953712859631775</v>
      </c>
      <c r="D77" s="18">
        <f>SUM(D78:D83)</f>
        <v>1115</v>
      </c>
      <c r="E77" s="18">
        <f>SUM(E78:E83)</f>
        <v>137</v>
      </c>
      <c r="F77" s="18">
        <f>SUM(F78:F83)</f>
        <v>212</v>
      </c>
      <c r="G77" s="18">
        <f>SUM(G78:G83)</f>
        <v>1040</v>
      </c>
      <c r="H77" s="18">
        <f>SUM(H78:H83)</f>
        <v>270</v>
      </c>
      <c r="I77" s="20">
        <f t="shared" ref="I77:I105" si="6">+B77-H77</f>
        <v>982</v>
      </c>
      <c r="J77" s="35"/>
      <c r="K77" s="10"/>
      <c r="L77" s="11"/>
      <c r="M77" s="12"/>
    </row>
    <row r="78" spans="1:13" s="17" customFormat="1">
      <c r="A78" s="105" t="s">
        <v>68</v>
      </c>
      <c r="B78" s="22">
        <f t="shared" si="0"/>
        <v>55</v>
      </c>
      <c r="C78" s="23">
        <f t="shared" si="1"/>
        <v>0.25898196543767948</v>
      </c>
      <c r="D78" s="22">
        <v>25</v>
      </c>
      <c r="E78" s="22">
        <v>30</v>
      </c>
      <c r="F78" s="22"/>
      <c r="G78" s="22">
        <v>55</v>
      </c>
      <c r="H78" s="36">
        <v>16</v>
      </c>
      <c r="I78" s="24">
        <f t="shared" si="6"/>
        <v>39</v>
      </c>
      <c r="J78" s="35"/>
      <c r="K78" s="10"/>
      <c r="L78" s="11"/>
      <c r="M78" s="12"/>
    </row>
    <row r="79" spans="1:13" s="17" customFormat="1">
      <c r="A79" s="105" t="s">
        <v>69</v>
      </c>
      <c r="B79" s="22">
        <f t="shared" si="0"/>
        <v>108</v>
      </c>
      <c r="C79" s="23">
        <f t="shared" si="1"/>
        <v>0.50854640485944347</v>
      </c>
      <c r="D79" s="22">
        <v>88</v>
      </c>
      <c r="E79" s="22">
        <v>20</v>
      </c>
      <c r="F79" s="22"/>
      <c r="G79" s="22">
        <v>108</v>
      </c>
      <c r="H79" s="36">
        <v>56</v>
      </c>
      <c r="I79" s="24">
        <f t="shared" si="6"/>
        <v>52</v>
      </c>
      <c r="J79" s="35"/>
      <c r="K79" s="10"/>
      <c r="L79" s="11"/>
      <c r="M79" s="12"/>
    </row>
    <row r="80" spans="1:13" s="17" customFormat="1">
      <c r="A80" s="105" t="s">
        <v>70</v>
      </c>
      <c r="B80" s="22">
        <f t="shared" si="0"/>
        <v>347</v>
      </c>
      <c r="C80" s="23">
        <f t="shared" si="1"/>
        <v>1.6339407637613597</v>
      </c>
      <c r="D80" s="22">
        <v>326</v>
      </c>
      <c r="E80" s="22">
        <v>21</v>
      </c>
      <c r="F80" s="22">
        <v>117</v>
      </c>
      <c r="G80" s="22">
        <v>230</v>
      </c>
      <c r="H80" s="22">
        <v>66</v>
      </c>
      <c r="I80" s="24">
        <v>281</v>
      </c>
      <c r="J80" s="35"/>
      <c r="K80" s="10"/>
      <c r="L80" s="11"/>
      <c r="M80" s="12"/>
    </row>
    <row r="81" spans="1:13" s="17" customFormat="1">
      <c r="A81" s="101" t="s">
        <v>71</v>
      </c>
      <c r="B81" s="22">
        <f t="shared" si="0"/>
        <v>679</v>
      </c>
      <c r="C81" s="23">
        <f t="shared" si="1"/>
        <v>3.197250082403353</v>
      </c>
      <c r="D81" s="22">
        <v>618</v>
      </c>
      <c r="E81" s="22">
        <v>61</v>
      </c>
      <c r="F81" s="22">
        <v>95</v>
      </c>
      <c r="G81" s="22">
        <v>584</v>
      </c>
      <c r="H81" s="22">
        <v>115</v>
      </c>
      <c r="I81" s="24">
        <v>564</v>
      </c>
      <c r="J81" s="35"/>
      <c r="K81" s="10"/>
      <c r="L81" s="11"/>
      <c r="M81" s="12"/>
    </row>
    <row r="82" spans="1:13" s="17" customFormat="1">
      <c r="A82" s="101" t="s">
        <v>72</v>
      </c>
      <c r="B82" s="22">
        <f t="shared" si="0"/>
        <v>36</v>
      </c>
      <c r="C82" s="23">
        <f t="shared" si="1"/>
        <v>0.16951546828648115</v>
      </c>
      <c r="D82" s="22">
        <v>33</v>
      </c>
      <c r="E82" s="22">
        <v>3</v>
      </c>
      <c r="F82" s="22"/>
      <c r="G82" s="22">
        <v>36</v>
      </c>
      <c r="H82" s="22">
        <v>10</v>
      </c>
      <c r="I82" s="24">
        <v>26</v>
      </c>
      <c r="J82" s="35"/>
      <c r="K82" s="10"/>
      <c r="L82" s="11"/>
      <c r="M82" s="12"/>
    </row>
    <row r="83" spans="1:13" s="17" customFormat="1">
      <c r="A83" s="105" t="s">
        <v>73</v>
      </c>
      <c r="B83" s="22">
        <f>E83+D83</f>
        <v>27</v>
      </c>
      <c r="C83" s="23">
        <f>B83/$B$9*100</f>
        <v>0.12713660121486087</v>
      </c>
      <c r="D83" s="22">
        <v>25</v>
      </c>
      <c r="E83" s="22">
        <v>2</v>
      </c>
      <c r="F83" s="22"/>
      <c r="G83" s="22">
        <v>27</v>
      </c>
      <c r="H83" s="22">
        <v>7</v>
      </c>
      <c r="I83" s="24">
        <v>20</v>
      </c>
      <c r="J83" s="35"/>
      <c r="K83" s="10"/>
      <c r="L83" s="11"/>
      <c r="M83" s="12"/>
    </row>
    <row r="84" spans="1:13" s="21" customFormat="1" ht="13.5">
      <c r="A84" s="101" t="s">
        <v>74</v>
      </c>
      <c r="B84" s="18">
        <f t="shared" si="0"/>
        <v>3</v>
      </c>
      <c r="C84" s="19">
        <f t="shared" si="1"/>
        <v>1.4126289023873428E-2</v>
      </c>
      <c r="D84" s="18">
        <f>SUM(D85:D86)</f>
        <v>3</v>
      </c>
      <c r="E84" s="18">
        <f>SUM(E85:E85)</f>
        <v>0</v>
      </c>
      <c r="F84" s="18">
        <f>SUM(F85:F85)</f>
        <v>0</v>
      </c>
      <c r="G84" s="18">
        <f>SUM(G85:G86)</f>
        <v>3</v>
      </c>
      <c r="H84" s="18">
        <f>SUM(H85:H85)</f>
        <v>0</v>
      </c>
      <c r="I84" s="20">
        <f t="shared" si="6"/>
        <v>3</v>
      </c>
      <c r="J84" s="35"/>
      <c r="K84" s="10"/>
      <c r="L84" s="11"/>
      <c r="M84" s="12"/>
    </row>
    <row r="85" spans="1:13" s="21" customFormat="1" ht="13.5">
      <c r="A85" s="105" t="s">
        <v>75</v>
      </c>
      <c r="B85" s="22">
        <f t="shared" si="0"/>
        <v>1</v>
      </c>
      <c r="C85" s="23">
        <f t="shared" si="1"/>
        <v>4.7087630079578092E-3</v>
      </c>
      <c r="D85" s="22">
        <v>1</v>
      </c>
      <c r="E85" s="22"/>
      <c r="F85" s="22"/>
      <c r="G85" s="22">
        <v>1</v>
      </c>
      <c r="H85" s="22"/>
      <c r="I85" s="24">
        <v>1</v>
      </c>
      <c r="J85" s="35"/>
      <c r="K85" s="10"/>
      <c r="L85" s="11"/>
      <c r="M85" s="12"/>
    </row>
    <row r="86" spans="1:13" s="21" customFormat="1" ht="13.5">
      <c r="A86" s="105" t="s">
        <v>76</v>
      </c>
      <c r="B86" s="22">
        <f t="shared" si="0"/>
        <v>2</v>
      </c>
      <c r="C86" s="23">
        <f t="shared" si="1"/>
        <v>9.4175260159156185E-3</v>
      </c>
      <c r="D86" s="22">
        <v>2</v>
      </c>
      <c r="E86" s="22"/>
      <c r="F86" s="22"/>
      <c r="G86" s="22">
        <v>2</v>
      </c>
      <c r="H86" s="22"/>
      <c r="I86" s="24">
        <v>2</v>
      </c>
      <c r="J86" s="35"/>
      <c r="K86" s="10"/>
      <c r="L86" s="11"/>
      <c r="M86" s="12"/>
    </row>
    <row r="87" spans="1:13" s="21" customFormat="1" ht="13.5">
      <c r="A87" s="101" t="s">
        <v>77</v>
      </c>
      <c r="B87" s="18">
        <f t="shared" si="0"/>
        <v>225</v>
      </c>
      <c r="C87" s="19">
        <f t="shared" si="1"/>
        <v>1.0594716767905072</v>
      </c>
      <c r="D87" s="18">
        <f>SUM(D88:D89)</f>
        <v>190</v>
      </c>
      <c r="E87" s="18">
        <f>SUM(E88:E89)</f>
        <v>35</v>
      </c>
      <c r="F87" s="18">
        <f>SUM(F88:F89)</f>
        <v>219</v>
      </c>
      <c r="G87" s="18">
        <f>SUM(G88:G89)</f>
        <v>6</v>
      </c>
      <c r="H87" s="18">
        <f>SUM(H88:H89)</f>
        <v>71</v>
      </c>
      <c r="I87" s="20">
        <f t="shared" si="6"/>
        <v>154</v>
      </c>
      <c r="J87" s="35"/>
      <c r="K87" s="10"/>
      <c r="L87" s="11"/>
      <c r="M87" s="12"/>
    </row>
    <row r="88" spans="1:13" s="21" customFormat="1" ht="13.5">
      <c r="A88" s="105" t="s">
        <v>78</v>
      </c>
      <c r="B88" s="22">
        <f t="shared" si="0"/>
        <v>6</v>
      </c>
      <c r="C88" s="23">
        <f t="shared" si="1"/>
        <v>2.8252578047746855E-2</v>
      </c>
      <c r="D88" s="22">
        <v>6</v>
      </c>
      <c r="E88" s="22"/>
      <c r="F88" s="22"/>
      <c r="G88" s="22">
        <v>6</v>
      </c>
      <c r="H88" s="22"/>
      <c r="I88" s="24">
        <v>6</v>
      </c>
      <c r="J88" s="35"/>
      <c r="K88" s="10"/>
      <c r="L88" s="11"/>
      <c r="M88" s="12"/>
    </row>
    <row r="89" spans="1:13" s="21" customFormat="1" ht="13.5">
      <c r="A89" s="105" t="s">
        <v>79</v>
      </c>
      <c r="B89" s="22">
        <f t="shared" si="0"/>
        <v>219</v>
      </c>
      <c r="C89" s="23">
        <f t="shared" si="1"/>
        <v>1.0312190987427603</v>
      </c>
      <c r="D89" s="22">
        <v>184</v>
      </c>
      <c r="E89" s="22">
        <v>35</v>
      </c>
      <c r="F89" s="22">
        <v>219</v>
      </c>
      <c r="G89" s="22"/>
      <c r="H89" s="36">
        <v>71</v>
      </c>
      <c r="I89" s="24">
        <f t="shared" si="6"/>
        <v>148</v>
      </c>
      <c r="J89" s="35"/>
      <c r="K89" s="10"/>
      <c r="L89" s="11"/>
      <c r="M89" s="12"/>
    </row>
    <row r="90" spans="1:13" s="21" customFormat="1" ht="13.5">
      <c r="A90" s="101" t="s">
        <v>80</v>
      </c>
      <c r="B90" s="18">
        <f>E90+D90</f>
        <v>16</v>
      </c>
      <c r="C90" s="19">
        <f>B90/$B$9*100</f>
        <v>7.5340208127324948E-2</v>
      </c>
      <c r="D90" s="18">
        <v>12</v>
      </c>
      <c r="E90" s="18">
        <v>4</v>
      </c>
      <c r="F90" s="18"/>
      <c r="G90" s="18">
        <v>16</v>
      </c>
      <c r="H90" s="37">
        <v>7</v>
      </c>
      <c r="I90" s="20">
        <f t="shared" si="6"/>
        <v>9</v>
      </c>
      <c r="J90" s="38"/>
      <c r="K90" s="10"/>
      <c r="L90" s="11"/>
      <c r="M90" s="12"/>
    </row>
    <row r="91" spans="1:13" s="17" customFormat="1">
      <c r="A91" s="102"/>
      <c r="B91" s="22">
        <f t="shared" si="0"/>
        <v>0</v>
      </c>
      <c r="C91" s="28"/>
      <c r="D91" s="22"/>
      <c r="E91" s="22"/>
      <c r="F91" s="22"/>
      <c r="G91" s="22"/>
      <c r="H91" s="22"/>
      <c r="I91" s="24">
        <f t="shared" si="6"/>
        <v>0</v>
      </c>
      <c r="J91" s="35"/>
      <c r="K91" s="10"/>
      <c r="L91" s="11"/>
      <c r="M91" s="12"/>
    </row>
    <row r="92" spans="1:13" s="21" customFormat="1" ht="13.5">
      <c r="A92" s="101" t="s">
        <v>81</v>
      </c>
      <c r="B92" s="18">
        <f t="shared" si="0"/>
        <v>3423</v>
      </c>
      <c r="C92" s="19">
        <f t="shared" si="1"/>
        <v>16.118095776239581</v>
      </c>
      <c r="D92" s="39">
        <f>SUM(D93+D98+D102+D103)</f>
        <v>2790</v>
      </c>
      <c r="E92" s="39">
        <f t="shared" ref="E92:I92" si="7">SUM(E93+E98+E102+E103)</f>
        <v>633</v>
      </c>
      <c r="F92" s="39">
        <f t="shared" si="7"/>
        <v>1975</v>
      </c>
      <c r="G92" s="39">
        <f t="shared" si="7"/>
        <v>1448</v>
      </c>
      <c r="H92" s="39">
        <f t="shared" si="7"/>
        <v>717</v>
      </c>
      <c r="I92" s="40">
        <f t="shared" si="7"/>
        <v>2706</v>
      </c>
      <c r="J92" s="35"/>
      <c r="K92" s="10"/>
      <c r="L92" s="11"/>
      <c r="M92" s="12"/>
    </row>
    <row r="93" spans="1:13" s="21" customFormat="1" ht="13.5">
      <c r="A93" s="101" t="s">
        <v>25</v>
      </c>
      <c r="B93" s="18">
        <f t="shared" si="0"/>
        <v>1297</v>
      </c>
      <c r="C93" s="19">
        <f t="shared" si="1"/>
        <v>6.1072656213212788</v>
      </c>
      <c r="D93" s="39">
        <f>SUM(D94:D97)</f>
        <v>1054</v>
      </c>
      <c r="E93" s="39">
        <f t="shared" ref="E93:H93" si="8">SUM(E94:E97)</f>
        <v>243</v>
      </c>
      <c r="F93" s="39">
        <f t="shared" si="8"/>
        <v>1191</v>
      </c>
      <c r="G93" s="39">
        <f t="shared" si="8"/>
        <v>106</v>
      </c>
      <c r="H93" s="39">
        <f t="shared" si="8"/>
        <v>368</v>
      </c>
      <c r="I93" s="20">
        <f t="shared" si="6"/>
        <v>929</v>
      </c>
      <c r="J93" s="35"/>
      <c r="K93" s="10"/>
      <c r="L93" s="11"/>
      <c r="M93" s="12"/>
    </row>
    <row r="94" spans="1:13" s="17" customFormat="1">
      <c r="A94" s="105" t="s">
        <v>82</v>
      </c>
      <c r="B94" s="22">
        <f t="shared" si="0"/>
        <v>151</v>
      </c>
      <c r="C94" s="23">
        <f t="shared" si="1"/>
        <v>0.71102321420162917</v>
      </c>
      <c r="D94" s="41">
        <v>116</v>
      </c>
      <c r="E94" s="41">
        <v>35</v>
      </c>
      <c r="F94" s="41">
        <v>131</v>
      </c>
      <c r="G94" s="41">
        <v>20</v>
      </c>
      <c r="H94" s="22">
        <v>19</v>
      </c>
      <c r="I94" s="24">
        <v>132</v>
      </c>
      <c r="J94" s="35"/>
      <c r="K94" s="10"/>
      <c r="L94" s="11"/>
      <c r="M94" s="12"/>
    </row>
    <row r="95" spans="1:13" s="17" customFormat="1">
      <c r="A95" s="105" t="s">
        <v>83</v>
      </c>
      <c r="B95" s="22">
        <f t="shared" si="0"/>
        <v>998</v>
      </c>
      <c r="C95" s="23">
        <f t="shared" si="1"/>
        <v>4.6993454819418936</v>
      </c>
      <c r="D95" s="41">
        <v>818</v>
      </c>
      <c r="E95" s="41">
        <v>180</v>
      </c>
      <c r="F95" s="41">
        <v>916</v>
      </c>
      <c r="G95" s="41">
        <v>82</v>
      </c>
      <c r="H95" s="22">
        <v>263</v>
      </c>
      <c r="I95" s="24">
        <v>735</v>
      </c>
      <c r="J95" s="35"/>
      <c r="K95" s="10"/>
      <c r="L95" s="11"/>
      <c r="M95" s="12"/>
    </row>
    <row r="96" spans="1:13" s="17" customFormat="1">
      <c r="A96" s="105" t="s">
        <v>84</v>
      </c>
      <c r="B96" s="22">
        <f t="shared" si="0"/>
        <v>4</v>
      </c>
      <c r="C96" s="23">
        <f t="shared" si="1"/>
        <v>1.8835052031831237E-2</v>
      </c>
      <c r="D96" s="41">
        <v>1</v>
      </c>
      <c r="E96" s="41">
        <v>3</v>
      </c>
      <c r="F96" s="41"/>
      <c r="G96" s="41">
        <v>4</v>
      </c>
      <c r="H96" s="22"/>
      <c r="I96" s="24">
        <v>4</v>
      </c>
      <c r="J96" s="35"/>
      <c r="K96" s="10"/>
      <c r="L96" s="11"/>
      <c r="M96" s="12"/>
    </row>
    <row r="97" spans="1:13" s="17" customFormat="1">
      <c r="A97" s="105" t="s">
        <v>85</v>
      </c>
      <c r="B97" s="22">
        <f t="shared" si="0"/>
        <v>144</v>
      </c>
      <c r="C97" s="23">
        <f t="shared" si="1"/>
        <v>0.67806187314592459</v>
      </c>
      <c r="D97" s="41">
        <v>119</v>
      </c>
      <c r="E97" s="41">
        <v>25</v>
      </c>
      <c r="F97" s="41">
        <v>144</v>
      </c>
      <c r="G97" s="41"/>
      <c r="H97" s="22">
        <v>86</v>
      </c>
      <c r="I97" s="24">
        <v>58</v>
      </c>
      <c r="J97" s="35"/>
      <c r="K97" s="10"/>
      <c r="L97" s="11"/>
      <c r="M97" s="12"/>
    </row>
    <row r="98" spans="1:13" s="21" customFormat="1" ht="13.5">
      <c r="A98" s="101" t="s">
        <v>31</v>
      </c>
      <c r="B98" s="18">
        <f t="shared" si="0"/>
        <v>2118</v>
      </c>
      <c r="C98" s="19">
        <f t="shared" si="1"/>
        <v>9.9731600508546396</v>
      </c>
      <c r="D98" s="39">
        <f>SUM(D99:D101)</f>
        <v>1729</v>
      </c>
      <c r="E98" s="39">
        <f t="shared" ref="E98:I98" si="9">SUM(E99:E101)</f>
        <v>389</v>
      </c>
      <c r="F98" s="39">
        <f t="shared" si="9"/>
        <v>784</v>
      </c>
      <c r="G98" s="39">
        <f t="shared" si="9"/>
        <v>1334</v>
      </c>
      <c r="H98" s="39">
        <f t="shared" si="9"/>
        <v>349</v>
      </c>
      <c r="I98" s="40">
        <f t="shared" si="9"/>
        <v>1769</v>
      </c>
      <c r="J98" s="35"/>
      <c r="K98" s="10"/>
      <c r="L98" s="11"/>
      <c r="M98" s="12"/>
    </row>
    <row r="99" spans="1:13" s="17" customFormat="1">
      <c r="A99" s="105" t="s">
        <v>86</v>
      </c>
      <c r="B99" s="22">
        <f t="shared" si="0"/>
        <v>1143</v>
      </c>
      <c r="C99" s="23">
        <f t="shared" si="1"/>
        <v>5.3821161180957766</v>
      </c>
      <c r="D99" s="41">
        <v>974</v>
      </c>
      <c r="E99" s="41">
        <v>169</v>
      </c>
      <c r="F99" s="41">
        <v>513</v>
      </c>
      <c r="G99" s="41">
        <v>630</v>
      </c>
      <c r="H99" s="22">
        <v>252</v>
      </c>
      <c r="I99" s="24">
        <v>891</v>
      </c>
      <c r="J99" s="35"/>
      <c r="K99" s="10"/>
      <c r="L99" s="11"/>
      <c r="M99" s="12"/>
    </row>
    <row r="100" spans="1:13" s="17" customFormat="1">
      <c r="A100" s="105" t="s">
        <v>87</v>
      </c>
      <c r="B100" s="22">
        <f t="shared" si="0"/>
        <v>932</v>
      </c>
      <c r="C100" s="23">
        <f t="shared" si="1"/>
        <v>4.3885671234166788</v>
      </c>
      <c r="D100" s="41">
        <v>736</v>
      </c>
      <c r="E100" s="41">
        <v>196</v>
      </c>
      <c r="F100" s="41">
        <v>271</v>
      </c>
      <c r="G100" s="41">
        <v>661</v>
      </c>
      <c r="H100" s="22">
        <v>92</v>
      </c>
      <c r="I100" s="24">
        <v>840</v>
      </c>
      <c r="J100" s="35"/>
      <c r="K100" s="10"/>
      <c r="L100" s="11"/>
      <c r="M100" s="12"/>
    </row>
    <row r="101" spans="1:13" s="17" customFormat="1">
      <c r="A101" s="105" t="s">
        <v>88</v>
      </c>
      <c r="B101" s="22">
        <f t="shared" si="0"/>
        <v>43</v>
      </c>
      <c r="C101" s="23">
        <f t="shared" si="1"/>
        <v>0.20247680934218582</v>
      </c>
      <c r="D101" s="41">
        <v>19</v>
      </c>
      <c r="E101" s="41">
        <v>24</v>
      </c>
      <c r="F101" s="41"/>
      <c r="G101" s="41">
        <v>43</v>
      </c>
      <c r="H101" s="22">
        <v>5</v>
      </c>
      <c r="I101" s="24">
        <v>38</v>
      </c>
      <c r="J101" s="35"/>
      <c r="K101" s="10"/>
      <c r="L101" s="11"/>
      <c r="M101" s="12"/>
    </row>
    <row r="102" spans="1:13" s="21" customFormat="1" ht="13.5">
      <c r="A102" s="101" t="s">
        <v>89</v>
      </c>
      <c r="B102" s="18">
        <f t="shared" si="0"/>
        <v>7</v>
      </c>
      <c r="C102" s="19">
        <f t="shared" si="1"/>
        <v>3.2961341055704668E-2</v>
      </c>
      <c r="D102" s="39">
        <v>6</v>
      </c>
      <c r="E102" s="39">
        <v>1</v>
      </c>
      <c r="F102" s="39"/>
      <c r="G102" s="39">
        <v>7</v>
      </c>
      <c r="H102" s="18"/>
      <c r="I102" s="20">
        <v>7</v>
      </c>
      <c r="J102" s="35"/>
      <c r="K102" s="10"/>
      <c r="L102" s="11"/>
      <c r="M102" s="12"/>
    </row>
    <row r="103" spans="1:13" s="21" customFormat="1" ht="13.5">
      <c r="A103" s="101" t="s">
        <v>90</v>
      </c>
      <c r="B103" s="18">
        <f t="shared" si="0"/>
        <v>1</v>
      </c>
      <c r="C103" s="19">
        <f t="shared" si="1"/>
        <v>4.7087630079578092E-3</v>
      </c>
      <c r="D103" s="39">
        <v>1</v>
      </c>
      <c r="E103" s="39"/>
      <c r="F103" s="39"/>
      <c r="G103" s="39">
        <v>1</v>
      </c>
      <c r="H103" s="18"/>
      <c r="I103" s="20">
        <v>1</v>
      </c>
      <c r="J103" s="35"/>
      <c r="K103" s="10"/>
      <c r="L103" s="11"/>
      <c r="M103" s="12"/>
    </row>
    <row r="104" spans="1:13" s="21" customFormat="1" ht="13.5">
      <c r="A104" s="101"/>
      <c r="B104" s="22">
        <f>E104+D104</f>
        <v>0</v>
      </c>
      <c r="C104" s="23"/>
      <c r="D104" s="39"/>
      <c r="E104" s="39"/>
      <c r="F104" s="39"/>
      <c r="G104" s="39"/>
      <c r="H104" s="18"/>
      <c r="I104" s="24">
        <f t="shared" si="6"/>
        <v>0</v>
      </c>
      <c r="J104" s="35"/>
      <c r="K104" s="10"/>
      <c r="L104" s="11"/>
      <c r="M104" s="12"/>
    </row>
    <row r="105" spans="1:13" s="21" customFormat="1" ht="13.5">
      <c r="A105" s="101" t="s">
        <v>91</v>
      </c>
      <c r="B105" s="18">
        <f>E105+D105</f>
        <v>586</v>
      </c>
      <c r="C105" s="19">
        <f t="shared" si="1"/>
        <v>2.7593351226632765</v>
      </c>
      <c r="D105" s="39">
        <f>SUM(D106:D107)</f>
        <v>181</v>
      </c>
      <c r="E105" s="39">
        <f>SUM(E106:E107)</f>
        <v>405</v>
      </c>
      <c r="F105" s="39">
        <f>SUM(F106:F107)</f>
        <v>301</v>
      </c>
      <c r="G105" s="39">
        <f>SUM(G106:G107)</f>
        <v>285</v>
      </c>
      <c r="H105" s="18">
        <f>SUM(H106:H107)</f>
        <v>148</v>
      </c>
      <c r="I105" s="20">
        <f t="shared" si="6"/>
        <v>438</v>
      </c>
      <c r="J105" s="35"/>
      <c r="K105" s="10"/>
      <c r="L105" s="11"/>
      <c r="M105" s="12"/>
    </row>
    <row r="106" spans="1:13" s="17" customFormat="1">
      <c r="A106" s="105" t="s">
        <v>92</v>
      </c>
      <c r="B106" s="22">
        <f>E106+D106</f>
        <v>156</v>
      </c>
      <c r="C106" s="23">
        <f t="shared" si="1"/>
        <v>0.73456702924141826</v>
      </c>
      <c r="D106" s="41">
        <v>45</v>
      </c>
      <c r="E106" s="41">
        <v>111</v>
      </c>
      <c r="F106" s="41">
        <v>92</v>
      </c>
      <c r="G106" s="41">
        <v>64</v>
      </c>
      <c r="H106" s="22">
        <v>36</v>
      </c>
      <c r="I106" s="24">
        <v>120</v>
      </c>
      <c r="J106" s="35"/>
      <c r="K106" s="10"/>
      <c r="L106" s="11"/>
      <c r="M106" s="12"/>
    </row>
    <row r="107" spans="1:13" s="17" customFormat="1">
      <c r="A107" s="105" t="s">
        <v>93</v>
      </c>
      <c r="B107" s="22">
        <f>E107+D107</f>
        <v>430</v>
      </c>
      <c r="C107" s="23">
        <f t="shared" si="1"/>
        <v>2.0247680934218582</v>
      </c>
      <c r="D107" s="41">
        <v>136</v>
      </c>
      <c r="E107" s="41">
        <v>294</v>
      </c>
      <c r="F107" s="41">
        <v>209</v>
      </c>
      <c r="G107" s="41">
        <v>221</v>
      </c>
      <c r="H107" s="22">
        <v>112</v>
      </c>
      <c r="I107" s="24">
        <v>318</v>
      </c>
      <c r="J107" s="35"/>
      <c r="K107" s="10"/>
      <c r="L107" s="11"/>
      <c r="M107" s="12"/>
    </row>
    <row r="108" spans="1:13" s="17" customFormat="1" ht="15.75">
      <c r="A108" s="106"/>
      <c r="B108" s="42">
        <f>F108+G108</f>
        <v>0</v>
      </c>
      <c r="C108" s="43"/>
      <c r="D108" s="44"/>
      <c r="E108" s="44"/>
      <c r="F108" s="44"/>
      <c r="G108" s="44"/>
      <c r="H108" s="45"/>
      <c r="I108" s="46">
        <f>+B108-H108</f>
        <v>0</v>
      </c>
      <c r="J108" s="35"/>
      <c r="K108" s="47"/>
      <c r="L108" s="11"/>
      <c r="M108" s="12"/>
    </row>
    <row r="109" spans="1:13" ht="17.25">
      <c r="A109" s="48" t="s">
        <v>94</v>
      </c>
      <c r="B109" s="49"/>
      <c r="C109" s="49"/>
      <c r="D109" s="49"/>
      <c r="E109" s="49"/>
      <c r="F109" s="49"/>
      <c r="G109" s="49"/>
      <c r="H109" s="49"/>
      <c r="I109" s="49"/>
      <c r="M109" s="12"/>
    </row>
    <row r="110" spans="1:13" ht="17.25">
      <c r="A110" s="50"/>
      <c r="B110" s="51"/>
      <c r="C110" s="51"/>
      <c r="D110" s="51"/>
      <c r="E110" s="51"/>
      <c r="F110" s="51"/>
      <c r="G110" s="51"/>
      <c r="H110" s="51"/>
      <c r="I110" s="51"/>
      <c r="M110" s="12"/>
    </row>
    <row r="111" spans="1:13" ht="17.25">
      <c r="A111" s="50"/>
      <c r="B111" s="51"/>
      <c r="C111" s="51"/>
      <c r="D111" s="51"/>
      <c r="E111" s="51"/>
      <c r="F111" s="51"/>
      <c r="G111" s="51"/>
      <c r="H111" s="51"/>
      <c r="I111" s="51"/>
      <c r="M111" s="12"/>
    </row>
    <row r="112" spans="1:13" ht="17.25">
      <c r="A112" s="52"/>
      <c r="B112" s="53"/>
      <c r="C112" s="53"/>
      <c r="D112" s="53"/>
      <c r="E112" s="53"/>
      <c r="F112" s="53"/>
      <c r="G112" s="54"/>
      <c r="H112" s="54"/>
      <c r="I112" s="54"/>
      <c r="M112" s="12"/>
    </row>
    <row r="113" spans="1:13" ht="17.25">
      <c r="A113" s="55"/>
      <c r="B113" s="53"/>
      <c r="C113" s="53"/>
      <c r="D113" s="53"/>
      <c r="E113" s="53"/>
      <c r="F113" s="53"/>
      <c r="G113" s="54"/>
      <c r="H113" s="54"/>
      <c r="I113" s="54"/>
      <c r="M113" s="12"/>
    </row>
    <row r="114" spans="1:13" ht="17.25">
      <c r="A114" s="56"/>
      <c r="B114" s="53"/>
      <c r="C114" s="53"/>
      <c r="D114" s="53"/>
      <c r="E114" s="53"/>
      <c r="F114" s="53"/>
      <c r="G114" s="54"/>
      <c r="H114" s="54"/>
      <c r="I114" s="54"/>
      <c r="M114" s="12"/>
    </row>
    <row r="115" spans="1:13" ht="20.25">
      <c r="A115" s="57"/>
      <c r="B115" s="58"/>
      <c r="C115" s="58"/>
      <c r="D115" s="58"/>
      <c r="E115" s="58"/>
      <c r="F115" s="58"/>
      <c r="G115" s="59"/>
      <c r="H115" s="59"/>
      <c r="I115" s="59"/>
      <c r="M115" s="12"/>
    </row>
    <row r="116" spans="1:13" ht="17.25">
      <c r="A116" s="60"/>
      <c r="B116" s="61"/>
      <c r="C116" s="62"/>
      <c r="D116" s="61"/>
      <c r="E116" s="62"/>
      <c r="F116" s="61"/>
      <c r="G116" s="62"/>
      <c r="H116" s="61"/>
      <c r="I116" s="62"/>
      <c r="M116" s="12"/>
    </row>
    <row r="117" spans="1:13" ht="16.5">
      <c r="A117" s="60"/>
      <c r="B117" s="63"/>
      <c r="C117" s="64"/>
      <c r="D117" s="65"/>
      <c r="E117" s="65"/>
      <c r="F117" s="65"/>
      <c r="G117" s="64"/>
      <c r="H117" s="64"/>
      <c r="I117" s="64"/>
      <c r="M117" s="12"/>
    </row>
    <row r="118" spans="1:13" ht="17.25">
      <c r="A118" s="66"/>
      <c r="B118" s="64"/>
      <c r="C118" s="67"/>
      <c r="D118" s="64"/>
      <c r="E118" s="64"/>
      <c r="F118" s="64"/>
      <c r="G118" s="64"/>
      <c r="H118" s="67"/>
      <c r="I118" s="67"/>
      <c r="M118" s="12"/>
    </row>
    <row r="119" spans="1:13" ht="16.5">
      <c r="A119" s="60"/>
      <c r="B119" s="68"/>
      <c r="C119" s="68"/>
      <c r="D119" s="68"/>
      <c r="E119" s="68"/>
      <c r="F119" s="68"/>
      <c r="G119" s="69"/>
      <c r="H119" s="70"/>
      <c r="I119" s="68"/>
      <c r="M119" s="12"/>
    </row>
    <row r="120" spans="1:13" ht="15.75">
      <c r="A120" s="71"/>
      <c r="B120" s="72"/>
      <c r="C120" s="73"/>
      <c r="D120" s="72"/>
      <c r="E120" s="72"/>
      <c r="F120" s="72"/>
      <c r="G120" s="72"/>
      <c r="H120" s="72"/>
      <c r="I120" s="72"/>
      <c r="M120" s="12"/>
    </row>
    <row r="121" spans="1:13">
      <c r="A121" s="71"/>
      <c r="B121" s="74"/>
      <c r="C121" s="74"/>
      <c r="D121" s="74"/>
      <c r="E121" s="74"/>
      <c r="F121" s="74"/>
      <c r="G121" s="74"/>
      <c r="H121" s="74"/>
      <c r="I121" s="74"/>
      <c r="M121" s="12"/>
    </row>
    <row r="122" spans="1:13">
      <c r="A122" s="71"/>
      <c r="B122" s="75"/>
      <c r="C122" s="76"/>
      <c r="D122" s="75"/>
      <c r="E122" s="75"/>
      <c r="F122" s="75"/>
      <c r="G122" s="75"/>
      <c r="H122" s="75"/>
      <c r="I122" s="75"/>
      <c r="M122" s="12"/>
    </row>
    <row r="123" spans="1:13">
      <c r="A123" s="77"/>
      <c r="B123" s="75"/>
      <c r="C123" s="76"/>
      <c r="D123" s="75"/>
      <c r="E123" s="75"/>
      <c r="F123" s="75"/>
      <c r="G123" s="75"/>
      <c r="H123" s="75"/>
      <c r="I123" s="75"/>
      <c r="M123" s="12"/>
    </row>
    <row r="124" spans="1:13" ht="15.75">
      <c r="A124" s="78"/>
      <c r="B124" s="75"/>
      <c r="C124" s="76"/>
      <c r="D124" s="75"/>
      <c r="E124" s="75"/>
      <c r="F124" s="75"/>
      <c r="G124" s="75"/>
      <c r="H124" s="75"/>
      <c r="I124" s="75"/>
      <c r="M124" s="12"/>
    </row>
    <row r="125" spans="1:13">
      <c r="A125" s="79"/>
      <c r="B125" s="80"/>
      <c r="C125" s="76"/>
      <c r="D125" s="80"/>
      <c r="E125" s="80"/>
      <c r="F125" s="80"/>
      <c r="G125" s="80"/>
      <c r="H125" s="80"/>
      <c r="I125" s="80"/>
      <c r="M125" s="12"/>
    </row>
    <row r="126" spans="1:13" ht="15.75">
      <c r="A126" s="79"/>
      <c r="B126" s="81"/>
      <c r="C126" s="82"/>
      <c r="D126" s="81"/>
      <c r="E126" s="81"/>
      <c r="F126" s="81"/>
      <c r="G126" s="81"/>
      <c r="H126" s="81"/>
      <c r="I126" s="81"/>
      <c r="M126" s="12"/>
    </row>
    <row r="127" spans="1:13">
      <c r="A127" s="83"/>
      <c r="B127" s="75"/>
      <c r="C127" s="76"/>
      <c r="D127" s="75"/>
      <c r="E127" s="75"/>
      <c r="F127" s="75"/>
      <c r="G127" s="75"/>
      <c r="H127" s="75"/>
      <c r="I127" s="75"/>
      <c r="M127" s="12"/>
    </row>
    <row r="128" spans="1:13">
      <c r="A128" s="83"/>
      <c r="B128" s="75"/>
      <c r="C128" s="76"/>
      <c r="D128" s="75"/>
      <c r="E128" s="75"/>
      <c r="F128" s="84"/>
      <c r="G128" s="75"/>
      <c r="H128" s="84"/>
      <c r="I128" s="75"/>
      <c r="M128" s="12"/>
    </row>
    <row r="129" spans="1:13">
      <c r="A129" s="83"/>
      <c r="B129" s="80"/>
      <c r="C129" s="85"/>
      <c r="D129" s="80"/>
      <c r="E129" s="80"/>
      <c r="F129" s="80"/>
      <c r="G129" s="80"/>
      <c r="H129" s="80"/>
      <c r="I129" s="80"/>
      <c r="M129" s="12"/>
    </row>
    <row r="130" spans="1:13">
      <c r="A130" s="83"/>
      <c r="B130" s="80"/>
      <c r="C130" s="85"/>
      <c r="D130" s="80"/>
      <c r="E130" s="80"/>
      <c r="F130" s="80"/>
      <c r="G130" s="80"/>
      <c r="H130" s="80"/>
      <c r="I130" s="80"/>
      <c r="M130" s="12"/>
    </row>
    <row r="131" spans="1:13">
      <c r="A131" s="71"/>
      <c r="B131" s="80"/>
      <c r="C131" s="85"/>
      <c r="D131" s="80"/>
      <c r="E131" s="80"/>
      <c r="F131" s="80"/>
      <c r="G131" s="80"/>
      <c r="H131" s="80"/>
      <c r="I131" s="80"/>
      <c r="M131" s="12"/>
    </row>
    <row r="132" spans="1:13">
      <c r="A132" s="83"/>
      <c r="B132" s="80"/>
      <c r="C132" s="85"/>
      <c r="D132" s="80"/>
      <c r="E132" s="80"/>
      <c r="F132" s="80"/>
      <c r="G132" s="80"/>
      <c r="H132" s="80"/>
      <c r="I132" s="80"/>
      <c r="M132" s="12"/>
    </row>
    <row r="133" spans="1:13">
      <c r="A133" s="83"/>
      <c r="B133" s="75"/>
      <c r="C133" s="76"/>
      <c r="D133" s="75"/>
      <c r="E133" s="75"/>
      <c r="F133" s="75"/>
      <c r="G133" s="75"/>
      <c r="H133" s="86"/>
      <c r="I133" s="75"/>
      <c r="M133" s="12"/>
    </row>
    <row r="134" spans="1:13">
      <c r="A134" s="83"/>
      <c r="B134" s="80"/>
      <c r="C134" s="85"/>
      <c r="D134" s="80"/>
      <c r="E134" s="80"/>
      <c r="F134" s="74"/>
      <c r="G134" s="80"/>
      <c r="H134" s="80"/>
      <c r="I134" s="80"/>
      <c r="M134" s="12"/>
    </row>
    <row r="135" spans="1:13">
      <c r="A135" s="77"/>
      <c r="B135" s="80"/>
      <c r="C135" s="85"/>
      <c r="D135" s="80"/>
      <c r="E135" s="80"/>
      <c r="F135" s="74"/>
      <c r="G135" s="80"/>
      <c r="H135" s="80"/>
      <c r="I135" s="80"/>
      <c r="M135" s="12"/>
    </row>
    <row r="136" spans="1:13">
      <c r="A136" s="87"/>
      <c r="B136" s="80"/>
      <c r="C136" s="85"/>
      <c r="D136" s="80"/>
      <c r="E136" s="80"/>
      <c r="F136" s="80"/>
      <c r="G136" s="80"/>
      <c r="H136" s="80"/>
      <c r="I136" s="80"/>
      <c r="M136" s="12"/>
    </row>
    <row r="137" spans="1:13" ht="15.75">
      <c r="A137" s="78"/>
      <c r="B137" s="80"/>
      <c r="C137" s="85"/>
      <c r="D137" s="80"/>
      <c r="E137" s="80"/>
      <c r="F137" s="80"/>
      <c r="G137" s="80"/>
      <c r="H137" s="80"/>
      <c r="I137" s="80"/>
      <c r="M137" s="12"/>
    </row>
    <row r="138" spans="1:13">
      <c r="A138" s="71"/>
      <c r="B138" s="80"/>
      <c r="C138" s="88"/>
      <c r="D138" s="80"/>
      <c r="E138" s="80"/>
      <c r="F138" s="80"/>
      <c r="G138" s="80"/>
      <c r="H138" s="80"/>
      <c r="I138" s="80"/>
      <c r="M138" s="12"/>
    </row>
    <row r="139" spans="1:13" ht="15.75">
      <c r="A139" s="77"/>
      <c r="B139" s="81"/>
      <c r="C139" s="82"/>
      <c r="D139" s="81"/>
      <c r="E139" s="81"/>
      <c r="F139" s="81"/>
      <c r="G139" s="81"/>
      <c r="H139" s="81"/>
      <c r="I139" s="81"/>
      <c r="M139" s="12"/>
    </row>
    <row r="140" spans="1:13">
      <c r="A140" s="83"/>
      <c r="B140" s="75"/>
      <c r="C140" s="76"/>
      <c r="D140" s="75"/>
      <c r="E140" s="75"/>
      <c r="F140" s="75"/>
      <c r="G140" s="75"/>
      <c r="H140" s="75"/>
      <c r="I140" s="75"/>
      <c r="M140" s="12"/>
    </row>
    <row r="141" spans="1:13">
      <c r="A141" s="79"/>
      <c r="B141" s="80"/>
      <c r="C141" s="85"/>
      <c r="D141" s="80"/>
      <c r="E141" s="80"/>
      <c r="F141" s="80"/>
      <c r="G141" s="80"/>
      <c r="H141" s="80"/>
      <c r="I141" s="80"/>
      <c r="M141" s="12"/>
    </row>
    <row r="142" spans="1:13">
      <c r="A142" s="77"/>
      <c r="B142" s="80"/>
      <c r="C142" s="85"/>
      <c r="D142" s="80"/>
      <c r="E142" s="80"/>
      <c r="F142" s="80"/>
      <c r="G142" s="80"/>
      <c r="H142" s="80"/>
      <c r="I142" s="80"/>
      <c r="M142" s="12"/>
    </row>
    <row r="143" spans="1:13">
      <c r="A143" s="77"/>
      <c r="B143" s="75"/>
      <c r="C143" s="76"/>
      <c r="D143" s="75"/>
      <c r="E143" s="75"/>
      <c r="F143" s="75"/>
      <c r="G143" s="75"/>
      <c r="H143" s="75"/>
      <c r="I143" s="75"/>
      <c r="M143" s="12"/>
    </row>
    <row r="144" spans="1:13">
      <c r="A144" s="71"/>
      <c r="B144" s="80"/>
      <c r="C144" s="85"/>
      <c r="D144" s="80"/>
      <c r="E144" s="80"/>
      <c r="F144" s="80"/>
      <c r="G144" s="80"/>
      <c r="H144" s="80"/>
      <c r="I144" s="80"/>
      <c r="M144" s="12"/>
    </row>
    <row r="145" spans="1:13">
      <c r="A145" s="83"/>
      <c r="B145" s="80"/>
      <c r="C145" s="85"/>
      <c r="D145" s="80"/>
      <c r="E145" s="80"/>
      <c r="F145" s="74"/>
      <c r="G145" s="80"/>
      <c r="H145" s="74"/>
      <c r="I145" s="80"/>
      <c r="M145" s="12"/>
    </row>
    <row r="146" spans="1:13">
      <c r="A146" s="77"/>
      <c r="B146" s="75"/>
      <c r="C146" s="76"/>
      <c r="D146" s="75"/>
      <c r="E146" s="75"/>
      <c r="F146" s="75"/>
      <c r="G146" s="75"/>
      <c r="H146" s="75"/>
      <c r="I146" s="75"/>
      <c r="M146" s="12"/>
    </row>
    <row r="147" spans="1:13">
      <c r="A147" s="77"/>
      <c r="B147" s="80"/>
      <c r="C147" s="85"/>
      <c r="D147" s="80"/>
      <c r="E147" s="80"/>
      <c r="F147" s="80"/>
      <c r="G147" s="80"/>
      <c r="H147" s="80"/>
      <c r="I147" s="80"/>
      <c r="M147" s="12"/>
    </row>
    <row r="148" spans="1:13" ht="15.75">
      <c r="A148" s="78"/>
      <c r="B148" s="80"/>
      <c r="C148" s="85"/>
      <c r="D148" s="80"/>
      <c r="E148" s="80"/>
      <c r="F148" s="80"/>
      <c r="G148" s="80"/>
      <c r="H148" s="80"/>
      <c r="I148" s="80"/>
    </row>
    <row r="149" spans="1:13">
      <c r="A149" s="71"/>
      <c r="B149" s="80"/>
      <c r="C149" s="89"/>
      <c r="D149" s="80"/>
      <c r="E149" s="80"/>
      <c r="F149" s="80"/>
      <c r="G149" s="80"/>
      <c r="H149" s="80"/>
      <c r="I149" s="80"/>
    </row>
    <row r="150" spans="1:13" ht="15.75">
      <c r="A150" s="77"/>
      <c r="B150" s="81"/>
      <c r="C150" s="82"/>
      <c r="D150" s="81"/>
      <c r="E150" s="81"/>
      <c r="F150" s="81"/>
      <c r="G150" s="81"/>
      <c r="H150" s="81"/>
      <c r="I150" s="81"/>
    </row>
    <row r="151" spans="1:13">
      <c r="A151" s="77"/>
      <c r="B151" s="75"/>
      <c r="C151" s="76"/>
      <c r="D151" s="75"/>
      <c r="E151" s="75"/>
      <c r="F151" s="75"/>
      <c r="G151" s="75"/>
      <c r="H151" s="75"/>
      <c r="I151" s="75"/>
    </row>
    <row r="152" spans="1:13">
      <c r="A152" s="79"/>
      <c r="B152" s="80"/>
      <c r="C152" s="85"/>
      <c r="D152" s="80"/>
      <c r="E152" s="80"/>
      <c r="F152" s="80"/>
      <c r="G152" s="80"/>
      <c r="H152" s="80"/>
      <c r="I152" s="80"/>
    </row>
    <row r="153" spans="1:13">
      <c r="A153" s="77"/>
      <c r="B153" s="80"/>
      <c r="C153" s="85"/>
      <c r="D153" s="80"/>
      <c r="E153" s="80"/>
      <c r="F153" s="80"/>
      <c r="G153" s="80"/>
      <c r="H153" s="80"/>
      <c r="I153" s="80"/>
    </row>
    <row r="154" spans="1:13">
      <c r="A154" s="77"/>
      <c r="B154" s="75"/>
      <c r="C154" s="76"/>
      <c r="D154" s="75"/>
      <c r="E154" s="75"/>
      <c r="F154" s="84"/>
      <c r="G154" s="75"/>
      <c r="H154" s="84"/>
      <c r="I154" s="75"/>
    </row>
    <row r="155" spans="1:13">
      <c r="A155" s="71"/>
      <c r="B155" s="80"/>
      <c r="C155" s="85"/>
      <c r="D155" s="80"/>
      <c r="E155" s="80"/>
      <c r="F155" s="80"/>
      <c r="G155" s="80"/>
      <c r="H155" s="80"/>
      <c r="I155" s="80"/>
    </row>
    <row r="156" spans="1:13">
      <c r="A156" s="77"/>
      <c r="B156" s="80"/>
      <c r="C156" s="85"/>
      <c r="D156" s="80"/>
      <c r="E156" s="80"/>
      <c r="F156" s="80"/>
      <c r="G156" s="80"/>
      <c r="H156" s="80"/>
      <c r="I156" s="80"/>
    </row>
    <row r="157" spans="1:13">
      <c r="A157" s="77"/>
      <c r="B157" s="75"/>
      <c r="C157" s="76"/>
      <c r="D157" s="75"/>
      <c r="E157" s="75"/>
      <c r="F157" s="75"/>
      <c r="G157" s="75"/>
      <c r="H157" s="75"/>
      <c r="I157" s="75"/>
    </row>
    <row r="158" spans="1:13">
      <c r="A158" s="90"/>
      <c r="B158" s="80"/>
      <c r="C158" s="85"/>
      <c r="D158" s="80"/>
      <c r="E158" s="80"/>
      <c r="F158" s="80"/>
      <c r="G158" s="80"/>
      <c r="H158" s="80"/>
      <c r="I158" s="80"/>
    </row>
    <row r="159" spans="1:13" ht="15.75">
      <c r="A159" s="78"/>
      <c r="B159" s="80"/>
      <c r="C159" s="85"/>
      <c r="D159" s="80"/>
      <c r="E159" s="80"/>
      <c r="F159" s="80"/>
      <c r="G159" s="80"/>
      <c r="H159" s="80"/>
      <c r="I159" s="80"/>
    </row>
    <row r="160" spans="1:13">
      <c r="A160" s="83"/>
      <c r="B160" s="84"/>
      <c r="C160" s="91"/>
      <c r="D160" s="84"/>
      <c r="E160" s="84"/>
      <c r="F160" s="84"/>
      <c r="G160" s="84"/>
      <c r="H160" s="84"/>
      <c r="I160" s="84"/>
    </row>
    <row r="161" spans="1:9" ht="15.75">
      <c r="A161" s="83"/>
      <c r="B161" s="81"/>
      <c r="C161" s="82"/>
      <c r="D161" s="81"/>
      <c r="E161" s="81"/>
      <c r="F161" s="81"/>
      <c r="G161" s="81"/>
      <c r="H161" s="81"/>
      <c r="I161" s="81"/>
    </row>
    <row r="162" spans="1:9">
      <c r="A162" s="71"/>
      <c r="B162" s="80"/>
      <c r="C162" s="85"/>
      <c r="D162" s="80"/>
      <c r="E162" s="80"/>
      <c r="F162" s="80"/>
      <c r="G162" s="80"/>
      <c r="H162" s="80"/>
      <c r="I162" s="80"/>
    </row>
    <row r="163" spans="1:9">
      <c r="A163" s="83"/>
      <c r="B163" s="80"/>
      <c r="C163" s="85"/>
      <c r="D163" s="80"/>
      <c r="E163" s="80"/>
      <c r="F163" s="80"/>
      <c r="G163" s="80"/>
      <c r="H163" s="80"/>
      <c r="I163" s="80"/>
    </row>
    <row r="164" spans="1:9">
      <c r="A164" s="83"/>
      <c r="B164" s="75"/>
      <c r="C164" s="76"/>
      <c r="D164" s="75"/>
      <c r="E164" s="75"/>
      <c r="F164" s="75"/>
      <c r="G164" s="75"/>
      <c r="H164" s="75"/>
      <c r="I164" s="75"/>
    </row>
    <row r="165" spans="1:9">
      <c r="A165" s="77"/>
      <c r="B165" s="80"/>
      <c r="C165" s="85"/>
      <c r="D165" s="80"/>
      <c r="E165" s="80"/>
      <c r="F165" s="80"/>
      <c r="G165" s="80"/>
      <c r="H165" s="80"/>
      <c r="I165" s="80"/>
    </row>
    <row r="166" spans="1:9" ht="15.75">
      <c r="A166" s="78"/>
      <c r="B166" s="80"/>
      <c r="C166" s="85"/>
      <c r="D166" s="80"/>
      <c r="E166" s="80"/>
      <c r="F166" s="80"/>
      <c r="G166" s="80"/>
      <c r="H166" s="80"/>
      <c r="I166" s="80"/>
    </row>
    <row r="167" spans="1:9">
      <c r="A167" s="77"/>
      <c r="B167" s="80"/>
      <c r="C167" s="88"/>
      <c r="D167" s="80"/>
      <c r="E167" s="80"/>
      <c r="F167" s="80"/>
      <c r="G167" s="80"/>
      <c r="H167" s="80"/>
      <c r="I167" s="80"/>
    </row>
    <row r="168" spans="1:9" ht="15.75">
      <c r="A168" s="77"/>
      <c r="B168" s="81"/>
      <c r="C168" s="82"/>
      <c r="D168" s="81"/>
      <c r="E168" s="81"/>
      <c r="F168" s="81"/>
      <c r="G168" s="81"/>
      <c r="H168" s="81"/>
      <c r="I168" s="81"/>
    </row>
    <row r="169" spans="1:9">
      <c r="A169" s="77"/>
      <c r="B169" s="80"/>
      <c r="C169" s="85"/>
      <c r="D169" s="80"/>
      <c r="E169" s="80"/>
      <c r="F169" s="80"/>
      <c r="G169" s="80"/>
      <c r="H169" s="80"/>
      <c r="I169" s="80"/>
    </row>
    <row r="170" spans="1:9">
      <c r="A170" s="80"/>
      <c r="B170" s="80"/>
      <c r="C170" s="85"/>
      <c r="D170" s="80"/>
      <c r="E170" s="80"/>
      <c r="F170" s="74"/>
      <c r="G170" s="80"/>
      <c r="H170" s="74"/>
      <c r="I170" s="80"/>
    </row>
    <row r="171" spans="1:9">
      <c r="B171" s="80"/>
      <c r="C171" s="85"/>
      <c r="D171" s="80"/>
      <c r="E171" s="80"/>
      <c r="F171" s="80"/>
      <c r="G171" s="80"/>
      <c r="H171" s="80"/>
      <c r="I171" s="80"/>
    </row>
    <row r="172" spans="1:9">
      <c r="B172" s="80"/>
      <c r="C172" s="80"/>
      <c r="D172" s="80"/>
      <c r="E172" s="80"/>
      <c r="F172" s="80"/>
      <c r="G172" s="80"/>
      <c r="H172" s="80"/>
      <c r="I172" s="84"/>
    </row>
    <row r="173" spans="1:9">
      <c r="I173" s="92"/>
    </row>
  </sheetData>
  <mergeCells count="30">
    <mergeCell ref="A62:I62"/>
    <mergeCell ref="A1:I1"/>
    <mergeCell ref="A2:I2"/>
    <mergeCell ref="A3:I3"/>
    <mergeCell ref="A5:A7"/>
    <mergeCell ref="B5:C5"/>
    <mergeCell ref="D5:E5"/>
    <mergeCell ref="F5:G5"/>
    <mergeCell ref="H5:I5"/>
    <mergeCell ref="B6:B7"/>
    <mergeCell ref="C6:C7"/>
    <mergeCell ref="D6:D7"/>
    <mergeCell ref="E6:E7"/>
    <mergeCell ref="F6:F7"/>
    <mergeCell ref="G6:G7"/>
    <mergeCell ref="I6:I7"/>
    <mergeCell ref="E67:E68"/>
    <mergeCell ref="F67:F68"/>
    <mergeCell ref="G67:G68"/>
    <mergeCell ref="I67:I68"/>
    <mergeCell ref="A63:I63"/>
    <mergeCell ref="A64:I64"/>
    <mergeCell ref="A66:A68"/>
    <mergeCell ref="B66:C66"/>
    <mergeCell ref="D66:E66"/>
    <mergeCell ref="F66:G66"/>
    <mergeCell ref="H66:I66"/>
    <mergeCell ref="B67:B68"/>
    <mergeCell ref="C67:C68"/>
    <mergeCell ref="D67:D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2017-11-17T17:24:34Z</dcterms:created>
  <dcterms:modified xsi:type="dcterms:W3CDTF">2018-02-01T13:39:59Z</dcterms:modified>
</cp:coreProperties>
</file>